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23" i="13" l="1"/>
  <c r="E223" i="13"/>
  <c r="F222" i="13"/>
  <c r="E222" i="13"/>
  <c r="F221" i="13"/>
  <c r="E221" i="13"/>
  <c r="F220" i="13"/>
  <c r="E220" i="13"/>
  <c r="F219" i="13"/>
  <c r="E219" i="13"/>
  <c r="F218" i="13"/>
  <c r="E218" i="13"/>
  <c r="F217" i="13"/>
  <c r="E217" i="13"/>
  <c r="F216" i="13"/>
  <c r="E216" i="13"/>
  <c r="F215" i="13"/>
  <c r="F224" i="13" s="1"/>
  <c r="E215" i="13"/>
  <c r="E224" i="13" s="1"/>
  <c r="F214" i="13"/>
  <c r="F201" i="13"/>
  <c r="E201" i="13"/>
  <c r="F200" i="13"/>
  <c r="E200" i="13"/>
  <c r="F198" i="13"/>
  <c r="F185" i="13"/>
  <c r="E185" i="13"/>
  <c r="F184" i="13"/>
  <c r="E184" i="13"/>
  <c r="G184" i="13" s="1"/>
  <c r="F183" i="13"/>
  <c r="E183" i="13"/>
  <c r="G183" i="13" s="1"/>
  <c r="F182" i="13"/>
  <c r="E182" i="13"/>
  <c r="G182" i="13" s="1"/>
  <c r="F181" i="13"/>
  <c r="E181" i="13"/>
  <c r="G181" i="13" s="1"/>
  <c r="F180" i="13"/>
  <c r="E180" i="13"/>
  <c r="G180" i="13" s="1"/>
  <c r="F179" i="13"/>
  <c r="E179" i="13"/>
  <c r="G179" i="13" s="1"/>
  <c r="F178" i="13"/>
  <c r="E178" i="13"/>
  <c r="G178" i="13" s="1"/>
  <c r="F177" i="13"/>
  <c r="E177" i="13"/>
  <c r="G177" i="13" s="1"/>
  <c r="F176" i="13"/>
  <c r="E176" i="13"/>
  <c r="G176" i="13" s="1"/>
  <c r="F175" i="13"/>
  <c r="E175" i="13"/>
  <c r="G175" i="13" s="1"/>
  <c r="F174" i="13"/>
  <c r="E174" i="13"/>
  <c r="G174" i="13" s="1"/>
  <c r="F173" i="13"/>
  <c r="E173" i="13"/>
  <c r="G173" i="13" s="1"/>
  <c r="F172" i="13"/>
  <c r="E172" i="13"/>
  <c r="G172" i="13" s="1"/>
  <c r="F171" i="13"/>
  <c r="E171" i="13"/>
  <c r="G171" i="13" s="1"/>
  <c r="F170" i="13"/>
  <c r="E170" i="13"/>
  <c r="G170" i="13" s="1"/>
  <c r="F169" i="13"/>
  <c r="E169" i="13"/>
  <c r="G169" i="13" s="1"/>
  <c r="F168" i="13"/>
  <c r="E168" i="13"/>
  <c r="G168" i="13" s="1"/>
  <c r="F167" i="13"/>
  <c r="E167" i="13"/>
  <c r="G167" i="13" s="1"/>
  <c r="F166" i="13"/>
  <c r="E166" i="13"/>
  <c r="G166" i="13" s="1"/>
  <c r="F165" i="13"/>
  <c r="E165" i="13"/>
  <c r="G165" i="13" s="1"/>
  <c r="F164" i="13"/>
  <c r="E164" i="13"/>
  <c r="G164" i="13" s="1"/>
  <c r="F162" i="13"/>
  <c r="F146" i="13"/>
  <c r="F132" i="13"/>
  <c r="E132" i="13"/>
  <c r="F131" i="13"/>
  <c r="E131" i="13"/>
  <c r="G131" i="13" s="1"/>
  <c r="F130" i="13"/>
  <c r="E130" i="13"/>
  <c r="G130" i="13" s="1"/>
  <c r="F129" i="13"/>
  <c r="E129" i="13"/>
  <c r="G129" i="13" s="1"/>
  <c r="F128" i="13"/>
  <c r="E128" i="13"/>
  <c r="G128" i="13" s="1"/>
  <c r="F127" i="13"/>
  <c r="E127" i="13"/>
  <c r="G127" i="13" s="1"/>
  <c r="F124" i="13"/>
  <c r="E124" i="13"/>
  <c r="F123" i="13"/>
  <c r="E123" i="13"/>
  <c r="G123" i="13" s="1"/>
  <c r="F122" i="13"/>
  <c r="E122" i="13"/>
  <c r="G122" i="13" s="1"/>
  <c r="F121" i="13"/>
  <c r="E121" i="13"/>
  <c r="G121" i="13" s="1"/>
  <c r="F120" i="13"/>
  <c r="E120" i="13"/>
  <c r="G120" i="13" s="1"/>
  <c r="F119" i="13"/>
  <c r="E119" i="13"/>
  <c r="G119" i="13" s="1"/>
  <c r="F118" i="13"/>
  <c r="E118" i="13"/>
  <c r="G118" i="13" s="1"/>
  <c r="F117" i="13"/>
  <c r="E117" i="13"/>
  <c r="G117" i="13" s="1"/>
  <c r="F116" i="13"/>
  <c r="E116" i="13"/>
  <c r="G116" i="13" s="1"/>
  <c r="F115" i="13"/>
  <c r="E115" i="13"/>
  <c r="G115" i="13" s="1"/>
  <c r="F114" i="13"/>
  <c r="E114" i="13"/>
  <c r="G114" i="13" s="1"/>
  <c r="F113" i="13"/>
  <c r="E113" i="13"/>
  <c r="G113" i="13" s="1"/>
  <c r="F112" i="13"/>
  <c r="E112" i="13"/>
  <c r="G112" i="13" s="1"/>
  <c r="F109" i="13"/>
  <c r="K96" i="13"/>
  <c r="J96" i="13"/>
  <c r="I96" i="13"/>
  <c r="H96" i="13"/>
  <c r="F96" i="13"/>
  <c r="E96" i="13"/>
  <c r="F95" i="13"/>
  <c r="E95" i="13"/>
  <c r="G95" i="13" s="1"/>
  <c r="F94" i="13"/>
  <c r="E94" i="13"/>
  <c r="G94" i="13" s="1"/>
  <c r="F93" i="13"/>
  <c r="E93" i="13"/>
  <c r="G93" i="13" s="1"/>
  <c r="F92" i="13"/>
  <c r="E92" i="13"/>
  <c r="G92" i="13" s="1"/>
  <c r="F91" i="13"/>
  <c r="E91" i="13"/>
  <c r="G91" i="13" s="1"/>
  <c r="F90" i="13"/>
  <c r="E90" i="13"/>
  <c r="G90" i="13" s="1"/>
  <c r="F89" i="13"/>
  <c r="E89" i="13"/>
  <c r="G89" i="13" s="1"/>
  <c r="F88" i="13"/>
  <c r="E88" i="13"/>
  <c r="G88" i="13" s="1"/>
  <c r="F87" i="13"/>
  <c r="E87" i="13"/>
  <c r="G87" i="13" s="1"/>
  <c r="F86" i="13"/>
  <c r="E86" i="13"/>
  <c r="G86" i="13" s="1"/>
  <c r="F85" i="13"/>
  <c r="E85" i="13"/>
  <c r="G85" i="13" s="1"/>
  <c r="F84" i="13"/>
  <c r="E84" i="13"/>
  <c r="G84" i="13" s="1"/>
  <c r="F83" i="13"/>
  <c r="E83" i="13"/>
  <c r="G83" i="13" s="1"/>
  <c r="F82" i="13"/>
  <c r="E82" i="13"/>
  <c r="G82" i="13" s="1"/>
  <c r="F81" i="13"/>
  <c r="E81" i="13"/>
  <c r="G81" i="13" s="1"/>
  <c r="F80" i="13"/>
  <c r="E80" i="13"/>
  <c r="G80" i="13" s="1"/>
  <c r="F79" i="13"/>
  <c r="E79" i="13"/>
  <c r="G79" i="13" s="1"/>
  <c r="F78" i="13"/>
  <c r="E78" i="13"/>
  <c r="G78" i="13" s="1"/>
  <c r="F77" i="13"/>
  <c r="E77" i="13"/>
  <c r="G77" i="13" s="1"/>
  <c r="F76" i="13"/>
  <c r="E76" i="13"/>
  <c r="G76" i="13" s="1"/>
  <c r="F75" i="13"/>
  <c r="E75" i="13"/>
  <c r="G75" i="13" s="1"/>
  <c r="F74" i="13"/>
  <c r="E74" i="13"/>
  <c r="G74" i="13" s="1"/>
  <c r="F73" i="13"/>
  <c r="E73" i="13"/>
  <c r="G73" i="13" s="1"/>
  <c r="F72" i="13"/>
  <c r="E72" i="13"/>
  <c r="G72" i="13" s="1"/>
  <c r="F71" i="13"/>
  <c r="E71" i="13"/>
  <c r="G71" i="13" s="1"/>
  <c r="F70" i="13"/>
  <c r="E70" i="13"/>
  <c r="G70" i="13" s="1"/>
  <c r="F69" i="13"/>
  <c r="E69" i="13"/>
  <c r="G69" i="13" s="1"/>
  <c r="F68" i="13"/>
  <c r="E68" i="13"/>
  <c r="G68" i="13" s="1"/>
  <c r="F67" i="13"/>
  <c r="E67" i="13"/>
  <c r="G67" i="13" s="1"/>
  <c r="F66" i="13"/>
  <c r="E66" i="13"/>
  <c r="G66" i="13" s="1"/>
  <c r="F49" i="13"/>
  <c r="F148" i="13" s="1"/>
  <c r="E49" i="13"/>
  <c r="E148" i="13" s="1"/>
  <c r="F48" i="13"/>
  <c r="E48" i="13"/>
  <c r="G48" i="13" s="1"/>
  <c r="F47" i="13"/>
  <c r="E47" i="13"/>
  <c r="G47" i="13" s="1"/>
  <c r="F46" i="13"/>
  <c r="E46" i="13"/>
  <c r="G46" i="13" s="1"/>
  <c r="F45" i="13"/>
  <c r="E45" i="13"/>
  <c r="G45" i="13" s="1"/>
  <c r="F44" i="13"/>
  <c r="E44" i="13"/>
  <c r="G44" i="13" s="1"/>
  <c r="F43" i="13"/>
  <c r="E43" i="13"/>
  <c r="G43" i="13" s="1"/>
  <c r="F42" i="13"/>
  <c r="E42" i="13"/>
  <c r="G42" i="13" s="1"/>
  <c r="F41" i="13"/>
  <c r="E41" i="13"/>
  <c r="G41" i="13" s="1"/>
  <c r="F40" i="13"/>
  <c r="E40" i="13"/>
  <c r="G40" i="13" s="1"/>
  <c r="F39" i="13"/>
  <c r="E39" i="13"/>
  <c r="G39" i="13" s="1"/>
  <c r="F38" i="13"/>
  <c r="E38" i="13"/>
  <c r="G38" i="13" s="1"/>
  <c r="F37" i="13"/>
  <c r="E37" i="13"/>
  <c r="G37" i="13" s="1"/>
  <c r="F36" i="13"/>
  <c r="E36" i="13"/>
  <c r="G36" i="13" s="1"/>
  <c r="F35" i="13"/>
  <c r="E35" i="13"/>
  <c r="G35" i="13" s="1"/>
  <c r="F34" i="13"/>
  <c r="E34" i="13"/>
  <c r="G34" i="13" s="1"/>
  <c r="F33" i="13"/>
  <c r="E33" i="13"/>
  <c r="G33" i="13" s="1"/>
  <c r="F32" i="13"/>
  <c r="E32" i="13"/>
  <c r="G32" i="13" s="1"/>
  <c r="F31" i="13"/>
  <c r="E31" i="13"/>
  <c r="G31" i="13" s="1"/>
  <c r="F30" i="13"/>
  <c r="E30" i="13"/>
  <c r="G30" i="13" s="1"/>
  <c r="F29" i="13"/>
  <c r="E29" i="13"/>
  <c r="G29" i="13" s="1"/>
  <c r="F28" i="13"/>
  <c r="E28" i="13"/>
  <c r="G28" i="13" s="1"/>
  <c r="F27" i="13"/>
  <c r="E27" i="13"/>
  <c r="G27" i="13" s="1"/>
  <c r="F26" i="13"/>
  <c r="E26" i="13"/>
  <c r="G26" i="13" s="1"/>
  <c r="F25" i="13"/>
  <c r="E25" i="13"/>
  <c r="G25" i="13" s="1"/>
  <c r="F24" i="13"/>
  <c r="E24" i="13"/>
  <c r="G24" i="13" s="1"/>
  <c r="F23" i="13"/>
  <c r="E23" i="13"/>
  <c r="G23" i="13" s="1"/>
  <c r="F22" i="13"/>
  <c r="E22" i="13"/>
  <c r="G22" i="13" s="1"/>
  <c r="F20" i="13"/>
  <c r="E17" i="13"/>
  <c r="B13" i="13"/>
  <c r="B158" i="13" s="1"/>
  <c r="F12" i="13"/>
  <c r="F209" i="13" s="1"/>
  <c r="B12" i="13"/>
  <c r="B157" i="13" s="1"/>
  <c r="F10" i="13"/>
  <c r="F207" i="13" s="1"/>
  <c r="B10" i="13"/>
  <c r="B155" i="13" s="1"/>
  <c r="F9" i="13"/>
  <c r="F206" i="13" s="1"/>
  <c r="E9" i="13"/>
  <c r="E154" i="13" s="1"/>
  <c r="B9" i="13"/>
  <c r="B206" i="13" s="1"/>
  <c r="B7" i="13"/>
  <c r="B152" i="13" s="1"/>
  <c r="B56" i="13" l="1"/>
  <c r="F56" i="13"/>
  <c r="F57" i="13"/>
  <c r="F59" i="13"/>
  <c r="B99" i="13"/>
  <c r="E101" i="13"/>
  <c r="B102" i="13"/>
  <c r="B104" i="13"/>
  <c r="B105" i="13"/>
  <c r="B138" i="13"/>
  <c r="F138" i="13"/>
  <c r="F139" i="13"/>
  <c r="F141" i="13"/>
  <c r="B154" i="13"/>
  <c r="F154" i="13"/>
  <c r="F155" i="13"/>
  <c r="F157" i="13"/>
  <c r="B188" i="13"/>
  <c r="E190" i="13"/>
  <c r="B191" i="13"/>
  <c r="B193" i="13"/>
  <c r="B194" i="13"/>
  <c r="B204" i="13"/>
  <c r="E206" i="13"/>
  <c r="B207" i="13"/>
  <c r="B209" i="13"/>
  <c r="B210" i="13"/>
  <c r="B54" i="13"/>
  <c r="E56" i="13"/>
  <c r="B57" i="13"/>
  <c r="B59" i="13"/>
  <c r="B60" i="13"/>
  <c r="B101" i="13"/>
  <c r="F101" i="13"/>
  <c r="F102" i="13"/>
  <c r="F104" i="13"/>
  <c r="B136" i="13"/>
  <c r="E138" i="13"/>
  <c r="B139" i="13"/>
  <c r="B141" i="13"/>
  <c r="B142" i="13"/>
  <c r="B190" i="13"/>
  <c r="F190" i="13"/>
  <c r="F191" i="13"/>
  <c r="F193" i="13"/>
</calcChain>
</file>

<file path=xl/sharedStrings.xml><?xml version="1.0" encoding="utf-8"?>
<sst xmlns="http://schemas.openxmlformats.org/spreadsheetml/2006/main" count="227" uniqueCount="165">
  <si>
    <t>Отчет</t>
  </si>
  <si>
    <t>(в лева)</t>
  </si>
  <si>
    <t>Издръжка</t>
  </si>
  <si>
    <t>Уточнен план</t>
  </si>
  <si>
    <t>a</t>
  </si>
  <si>
    <t>b</t>
  </si>
  <si>
    <t>c</t>
  </si>
  <si>
    <t>d</t>
  </si>
  <si>
    <t>e</t>
  </si>
  <si>
    <t>f</t>
  </si>
  <si>
    <t>pub</t>
  </si>
  <si>
    <t xml:space="preserve"> </t>
  </si>
  <si>
    <t xml:space="preserve">за периода от </t>
  </si>
  <si>
    <t>до</t>
  </si>
  <si>
    <t>код :</t>
  </si>
  <si>
    <t>(по ЕБК)</t>
  </si>
  <si>
    <t>Код на сметка :</t>
  </si>
  <si>
    <t>I. ПРИХОДИ</t>
  </si>
  <si>
    <t>§§</t>
  </si>
  <si>
    <t>НАИМЕНОВАНИЕ НА ПАРАГРАФИТЕ</t>
  </si>
  <si>
    <t xml:space="preserve"> 0 1 ¦</t>
  </si>
  <si>
    <t>(1)</t>
  </si>
  <si>
    <t>(2)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</si>
  <si>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</si>
  <si>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</si>
  <si>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</si>
  <si>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Осигурителни вноски</t>
  </si>
  <si>
    <t>Здравноосигурителни вноски</t>
  </si>
  <si>
    <t>Имуществени данъци и други местни данъци</t>
  </si>
  <si>
    <t>Данък върху добавената стойност</t>
  </si>
  <si>
    <t xml:space="preserve">Акцизи </t>
  </si>
  <si>
    <t>Данък върху застрахователните премии</t>
  </si>
  <si>
    <t>Други данъци по Закона за корпоративното подоходно облагане</t>
  </si>
  <si>
    <t>Такси върху производството на захар и изоглюкоза</t>
  </si>
  <si>
    <t>Мита и митнически такси</t>
  </si>
  <si>
    <t>Други данъци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</si>
  <si>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</si>
  <si>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</si>
  <si>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</si>
  <si>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</si>
  <si>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</si>
  <si>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Други неданъчни приходи</t>
  </si>
  <si>
    <t xml:space="preserve">Внесени ДДС и други данъци върху продажбите </t>
  </si>
  <si>
    <t>Постъпления от продажба на нефинансови активи (без 40-71)</t>
  </si>
  <si>
    <t>Приходи от концесии</t>
  </si>
  <si>
    <t>Приходи от лицензии за ползване на държавни/общински активи</t>
  </si>
  <si>
    <t>45-00</t>
  </si>
  <si>
    <t>Помощи и дарения от страната</t>
  </si>
  <si>
    <t>Помощи и дарения от чужбина</t>
  </si>
  <si>
    <t>Получени чрез небюджетни предприятия средства от КФП по международни програми</t>
  </si>
  <si>
    <t>Разпределени към администратори от чужбина средства по международни програми и договори (-)</t>
  </si>
  <si>
    <t>I. ОБЩО ПРИХОДИ</t>
  </si>
  <si>
    <t>II. РАЗХОДИ - РЕКАПИТУЛАЦИЯ ПО ПАРАГРАФИ</t>
  </si>
  <si>
    <r>
      <t xml:space="preserve">Прогнозен размер на ан-гажиментите за поемане през </t>
    </r>
    <r>
      <rPr>
        <b/>
        <sz val="14"/>
        <color indexed="10"/>
        <rFont val="Times New Roman"/>
        <family val="1"/>
        <charset val="204"/>
      </rPr>
      <t>2014 г.</t>
    </r>
  </si>
  <si>
    <r>
      <t xml:space="preserve">Прогнозен размер на ан-гажиментите за поемане през </t>
    </r>
    <r>
      <rPr>
        <b/>
        <sz val="14"/>
        <color indexed="12"/>
        <rFont val="Times New Roman"/>
        <family val="1"/>
        <charset val="204"/>
      </rPr>
      <t>2015 г.</t>
    </r>
  </si>
  <si>
    <r>
      <t xml:space="preserve">Прогнозен размер на ан-гажиментите за поемане през </t>
    </r>
    <r>
      <rPr>
        <b/>
        <sz val="14"/>
        <color indexed="18"/>
        <rFont val="Times New Roman"/>
        <family val="1"/>
        <charset val="204"/>
      </rPr>
      <t>2016 г.</t>
    </r>
  </si>
  <si>
    <r>
      <t xml:space="preserve">Прогнозен размер на ан-гажиментите за поемане през </t>
    </r>
    <r>
      <rPr>
        <b/>
        <sz val="14"/>
        <color indexed="36"/>
        <rFont val="Times New Roman"/>
        <family val="1"/>
        <charset val="204"/>
      </rPr>
      <t xml:space="preserve">2017 </t>
    </r>
    <r>
      <rPr>
        <b/>
        <sz val="14"/>
        <color indexed="18"/>
        <rFont val="Times New Roman"/>
        <family val="1"/>
        <charset val="204"/>
      </rPr>
      <t>г.</t>
    </r>
  </si>
  <si>
    <t xml:space="preserve"> 02 ¦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</si>
  <si>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</si>
  <si>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</si>
  <si>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</si>
  <si>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 xml:space="preserve">Вноски за доброволно осигуряване  </t>
  </si>
  <si>
    <t>Платени данъци, такси и административни санкции</t>
  </si>
  <si>
    <t>Разходи за лихви по емисии на държавни (общински) ценни книжа</t>
  </si>
  <si>
    <t>Разходи за лихви по заеми от страната</t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</si>
  <si>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</si>
  <si>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</si>
  <si>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</si>
  <si>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по облигации, емитирани и търгувани на международните капиталови пазари</t>
  </si>
  <si>
    <t>Други разходи за лихви</t>
  </si>
  <si>
    <t>Вноска в бюджета на Европейския съюз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</si>
  <si>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</si>
  <si>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</si>
  <si>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</si>
  <si>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</si>
  <si>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t xml:space="preserve">Субсидии за нефинансови предприятия </t>
  </si>
  <si>
    <t>Субсидии за финансови институции</t>
  </si>
  <si>
    <t>Субсидии на организации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</si>
  <si>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</si>
  <si>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</si>
  <si>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</si>
  <si>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</si>
  <si>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</si>
  <si>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земя</t>
  </si>
  <si>
    <t>Капиталови трансфери</t>
  </si>
  <si>
    <t>Прираст на държавния резерв и изкупуване на земеделска продукция (включва и 40-71)</t>
  </si>
  <si>
    <t>00-98</t>
  </si>
  <si>
    <t>Резерв за непредвидени и неотложни разходи</t>
  </si>
  <si>
    <t>II. ОБЩО РАЗХОДИ РЕКАПИТУЛАЦИЯ</t>
  </si>
  <si>
    <t>III. ТРАНСФЕРИ - РЕКАПИТУЛАЦИЯ</t>
  </si>
  <si>
    <t xml:space="preserve"> 03 ¦</t>
  </si>
  <si>
    <t>А) ТРАНСФЕРИ</t>
  </si>
  <si>
    <t xml:space="preserve">Трансфери от ЦБ за други бюджети (нето) </t>
  </si>
  <si>
    <t>Трансфери между бюджета на бюджетната организация и ЦБ (нето)</t>
  </si>
  <si>
    <t>Предоставени субсидии от държавния бюджет за БАН и държавните висши училища (нето)</t>
  </si>
  <si>
    <t>Трансфери между ЦБ и сметки за средствата от ЕС (нето)</t>
  </si>
  <si>
    <t>Трансфери между бюджети (нето)</t>
  </si>
  <si>
    <t>Трансфери между бюджети и сметки за средствата от ЕС (нето)</t>
  </si>
  <si>
    <t>Трансфери между сметки за средствата от ЕС (нето)</t>
  </si>
  <si>
    <t>Трансфери от/за държавни предприятия и други лица, включени в консолидираната фискална програма</t>
  </si>
  <si>
    <t>Трансфери на отчислени пoстъпления</t>
  </si>
  <si>
    <t>Разчети за извършени плащания в СЕБРА (+/-)</t>
  </si>
  <si>
    <t>Трансфери от/за сметки за чужди средства</t>
  </si>
  <si>
    <t>Трансфери за поети осигурителни вноски и данъци</t>
  </si>
  <si>
    <t>III. ОБЩО</t>
  </si>
  <si>
    <t>В) ВРЕМЕННИ БЕЗЛИХВЕНИ 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</si>
  <si>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</si>
  <si>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</si>
  <si>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</si>
  <si>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</si>
  <si>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</si>
  <si>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>Временни безлихвени заеми от/за държавни предприятия и други сметки, включени в консолидираната фискална програма (нето)</t>
  </si>
  <si>
    <t>IV. ОБЩО</t>
  </si>
  <si>
    <t>V. ДЕФИЦИТ / ИЗЛИШЪК =</t>
  </si>
  <si>
    <t>= I.(раздел)-II.(раздел=рекапитулацията от всички дейности)+III.(раздел=рекапитулация от всички трансфери)</t>
  </si>
  <si>
    <t xml:space="preserve"> 0 5  ¦</t>
  </si>
  <si>
    <t>99-99</t>
  </si>
  <si>
    <t>VI. ОПЕРАЦИИ С ФИНАНСОВИ АКТИВИ И ПАСИВИ - ПОЗИЦИИ</t>
  </si>
  <si>
    <t xml:space="preserve"> 0 6 ¦</t>
  </si>
  <si>
    <t>Придобиване на дялове, акции и съучастия (нето)</t>
  </si>
  <si>
    <t>Предоставени кредити (нето)</t>
  </si>
  <si>
    <t>Предоставена временна финансова помощ (нето)</t>
  </si>
  <si>
    <t>Плащания по активирани гаранции, поръчителства и преоформен държавен дълг (нето)</t>
  </si>
  <si>
    <t>Предоставени заеми към крайни бенефициенти по държавни инвестиционни заеми (нето)</t>
  </si>
  <si>
    <r>
      <t xml:space="preserve">Заеми от чужбина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</si>
  <si>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r>
      <t xml:space="preserve">Държавни (общински) ценни книжа емитирани на международните капиталови пазари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</si>
  <si>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t>Получени погашения по предоставени кредити на други държави (+)</t>
  </si>
  <si>
    <r>
      <t xml:space="preserve">Заеми от банки и други лица в страната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b/>
        <sz val="12"/>
        <color indexed="12"/>
        <rFont val="Times New Roman"/>
        <family val="1"/>
        <charset val="204"/>
      </rPr>
      <t>/</t>
    </r>
    <r>
      <rPr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</si>
  <si>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t>Емисии на държавни (общински) ценни книжа (+)</t>
  </si>
  <si>
    <t>Погашения на държавни (общински) ценни книжа (-)</t>
  </si>
  <si>
    <t>Разчети между първостепенни разпоредители  за централизация на средства и плащания в СЕБРА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</si>
  <si>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</si>
  <si>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</si>
  <si>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Приватизация (+)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</si>
  <si>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 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</si>
  <si>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12"/>
        <rFont val="Times New Roman"/>
        <family val="1"/>
        <charset val="204"/>
      </rPr>
      <t xml:space="preserve">нето </t>
    </r>
    <r>
      <rPr>
        <sz val="12"/>
        <color indexed="12"/>
        <rFont val="Times New Roman"/>
        <family val="1"/>
        <charset val="204"/>
      </rPr>
      <t>(</t>
    </r>
    <r>
      <rPr>
        <b/>
        <i/>
        <sz val="12"/>
        <color indexed="12"/>
        <rFont val="Times New Roman"/>
        <family val="1"/>
        <charset val="204"/>
      </rPr>
      <t>+</t>
    </r>
    <r>
      <rPr>
        <sz val="12"/>
        <color indexed="12"/>
        <rFont val="Times New Roman"/>
        <family val="1"/>
        <charset val="204"/>
      </rPr>
      <t>/</t>
    </r>
    <r>
      <rPr>
        <b/>
        <i/>
        <sz val="12"/>
        <color indexed="12"/>
        <rFont val="Times New Roman"/>
        <family val="1"/>
        <charset val="204"/>
      </rPr>
      <t>-</t>
    </r>
    <r>
      <rPr>
        <sz val="12"/>
        <color indexed="12"/>
        <rFont val="Times New Roman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</si>
  <si>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sz val="12"/>
        <color indexed="12"/>
        <rFont val="Times New Roman"/>
        <family val="1"/>
        <charset val="204"/>
      </rPr>
      <t>(</t>
    </r>
    <r>
      <rPr>
        <b/>
        <sz val="12"/>
        <color indexed="12"/>
        <rFont val="Times New Roman"/>
        <family val="1"/>
        <charset val="204"/>
      </rPr>
      <t>+/-</t>
    </r>
    <r>
      <rPr>
        <sz val="12"/>
        <color indexed="12"/>
        <rFont val="Times New Roman"/>
        <family val="1"/>
        <charset val="204"/>
      </rPr>
      <t>)</t>
    </r>
  </si>
  <si>
    <r>
      <t xml:space="preserve">Депозити и средства по сметки - </t>
    </r>
    <r>
      <rPr>
        <b/>
        <i/>
        <sz val="12"/>
        <color indexed="12"/>
        <rFont val="Times New Roman"/>
        <family val="1"/>
        <charset val="204"/>
      </rPr>
      <t>нето</t>
    </r>
    <r>
      <rPr>
        <b/>
        <sz val="12"/>
        <color indexed="12"/>
        <rFont val="Times New Roman"/>
        <family val="1"/>
        <charset val="204"/>
      </rPr>
      <t xml:space="preserve"> (+/-)    (този параграф се използва и за наличностите на ЦБ в БНБ)</t>
    </r>
  </si>
  <si>
    <r>
      <t xml:space="preserve">Депозити и сметки консолидирани в </t>
    </r>
    <r>
      <rPr>
        <b/>
        <i/>
        <sz val="12"/>
        <color indexed="12"/>
        <rFont val="Times New Roman"/>
        <family val="1"/>
        <charset val="204"/>
      </rPr>
      <t>системата на "Единната сметка"-нето</t>
    </r>
    <r>
      <rPr>
        <b/>
        <sz val="12"/>
        <color indexed="12"/>
        <rFont val="Times New Roman"/>
        <family val="1"/>
        <charset val="204"/>
      </rPr>
      <t xml:space="preserve"> (+/-)</t>
    </r>
  </si>
  <si>
    <t>Касови операции, депозити, покупко-продажба на валута и сетълмент операции</t>
  </si>
  <si>
    <t>VI. ОБЩО ОПЕРАЦИИ С ФИНАНСОВИ АКТИВИ И ПАСИВИ</t>
  </si>
  <si>
    <t>МАКСИМАЛЕН РАЗМЕР НА АНГАЖИМЕНТИТЕ И ЗАДЪЛЖЕНИЯТА ПРЕЗ ТЕКУЩАТА ГОДИНА</t>
  </si>
  <si>
    <t>VII.МАКСИМАЛЕН РАЗМЕР НА АНГАЖИМЕНТИТЕ ЗА РАЗХОДИ, КОИТО МОГАТ ДА БЪДАТ ПОЕТИ ПРЕЗ 2014 Г.</t>
  </si>
  <si>
    <t>VIII.МАКСИМАЛЕН РАЗМЕР НА НОВИТЕ ЗАДЪЛЖЕНИЯ ЗА РАЗХОДИ, КОИТО МОГАТ ДА БЪДАТ НАТРУПАНИ ПРЕЗ 2014 Г.</t>
  </si>
  <si>
    <t>РАЗПРЕДЕЛЕНИЕ НА РАЗХОДИТЕ ПО ФУНКЦИИ</t>
  </si>
  <si>
    <t>НАИМЕНОВАНИЕ НА ФУНКЦИИТЕ</t>
  </si>
  <si>
    <t>I.</t>
  </si>
  <si>
    <t>ОБЩИ ДЪРЖАВНИ СЛУЖБИ</t>
  </si>
  <si>
    <t>II.</t>
  </si>
  <si>
    <t>ОТБРАНА И СИГУРНОСТ</t>
  </si>
  <si>
    <t>III.</t>
  </si>
  <si>
    <t>ОБРАЗОВАНИЕ</t>
  </si>
  <si>
    <t>IV.</t>
  </si>
  <si>
    <t>ЗДРАВЕОПАЗВАНЕ</t>
  </si>
  <si>
    <t>V.</t>
  </si>
  <si>
    <t>СОЦИАЛНО ОСИГУРЯВАНЕ, ПОДПОМАГАНЕ И ГРИЖИ</t>
  </si>
  <si>
    <t>VI.</t>
  </si>
  <si>
    <t>ЖИЛИЩНО СТРОИТЕЛСТВО, БЛАГОУСТРОЙСТВО, КОМУНАЛНО СТОПАНСТВО И ОПАЗВАНЕ НА ОКОЛНАТА СРЕДА</t>
  </si>
  <si>
    <t>VII.</t>
  </si>
  <si>
    <t>ПОЧИВНО ДЕЛО, КУЛТУРА, РЕЛИГИОЗНИ ДЕЙНОСТИ</t>
  </si>
  <si>
    <t>VIII.</t>
  </si>
  <si>
    <t>ИКОНОМИЧЕСКИ ДЕЙНОСТИ И УСЛУГИ</t>
  </si>
  <si>
    <t>IX.</t>
  </si>
  <si>
    <t>РАЗХОДИ НЕКЛАСИФИЦИРАНИ В ДРУГИТЕ ДЕЙНОСТИ</t>
  </si>
  <si>
    <t>ОБЩО РАЗХОДИ ПО ФУНКЦИИ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</si>
</sst>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#&quot;-&quot;0#"/>
    <numFmt numFmtId="166" formatCode="0.0"/>
    <numFmt numFmtId="167" formatCode="00&quot;-&quot;0#"/>
    <numFmt numFmtId="168" formatCode="0000"/>
  </numFmts>
  <fonts count="4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4"/>
      <name val="Palatino Linotype"/>
      <family val="1"/>
      <charset val="204"/>
    </font>
    <font>
      <sz val="14"/>
      <name val="Times New Roman"/>
      <family val="1"/>
      <charset val="204"/>
    </font>
    <font>
      <b/>
      <sz val="8"/>
      <name val="Palatino Linotype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Palatino Linotype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Hebar"/>
      <charset val="204"/>
    </font>
    <font>
      <b/>
      <sz val="14"/>
      <color indexed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</font>
    <font>
      <b/>
      <sz val="12"/>
      <color indexed="12"/>
      <name val="Times New Roman"/>
      <family val="1"/>
      <charset val="204"/>
    </font>
    <font>
      <sz val="14"/>
      <color indexed="12"/>
      <name val="Palatino Linotype"/>
      <family val="1"/>
      <charset val="204"/>
    </font>
    <font>
      <b/>
      <sz val="12"/>
      <color indexed="12"/>
      <name val="Palatino Linotype"/>
      <family val="1"/>
      <charset val="204"/>
    </font>
    <font>
      <sz val="12"/>
      <color indexed="12"/>
      <name val="Palatino Linotype"/>
      <family val="1"/>
      <charset val="204"/>
    </font>
    <font>
      <sz val="10"/>
      <color indexed="12"/>
      <name val="Palatino Linotype"/>
      <family val="1"/>
      <charset val="204"/>
    </font>
    <font>
      <b/>
      <sz val="12"/>
      <name val="Times New Roman"/>
      <family val="1"/>
      <charset val="204"/>
    </font>
    <font>
      <b/>
      <sz val="10"/>
      <name val="Palatino Linotype"/>
      <family val="1"/>
      <charset val="204"/>
    </font>
    <font>
      <sz val="10"/>
      <name val="Palatino Linotype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indexed="36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4"/>
      <color indexed="12"/>
      <name val="Palatino Linotype"/>
      <family val="1"/>
      <charset val="204"/>
    </font>
    <font>
      <i/>
      <sz val="10"/>
      <color indexed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4" fillId="0" borderId="0"/>
    <xf numFmtId="0" fontId="33" fillId="0" borderId="0"/>
  </cellStyleXfs>
  <cellXfs count="28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" fontId="6" fillId="0" borderId="0" xfId="1" applyNumberFormat="1" applyFont="1" applyAlignment="1">
      <alignment vertical="center"/>
    </xf>
    <xf numFmtId="0" fontId="7" fillId="0" borderId="0" xfId="1" applyFont="1" applyProtection="1">
      <protection locked="0"/>
    </xf>
    <xf numFmtId="0" fontId="8" fillId="2" borderId="0" xfId="1" applyFont="1" applyFill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5" fillId="0" borderId="0" xfId="1" applyFont="1" applyAlignment="1">
      <alignment horizontal="center" vertical="center"/>
    </xf>
    <xf numFmtId="0" fontId="11" fillId="3" borderId="0" xfId="1" applyFont="1" applyFill="1" applyAlignment="1" applyProtection="1">
      <alignment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14" fontId="5" fillId="3" borderId="0" xfId="1" quotePrefix="1" applyNumberFormat="1" applyFont="1" applyFill="1" applyAlignment="1" applyProtection="1">
      <alignment horizontal="center" vertical="center"/>
      <protection locked="0"/>
    </xf>
    <xf numFmtId="14" fontId="5" fillId="3" borderId="0" xfId="1" applyNumberFormat="1" applyFont="1" applyFill="1" applyAlignment="1" applyProtection="1">
      <alignment horizontal="center" vertical="center"/>
      <protection locked="0"/>
    </xf>
    <xf numFmtId="0" fontId="9" fillId="0" borderId="0" xfId="2" quotePrefix="1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/>
    </xf>
    <xf numFmtId="0" fontId="5" fillId="0" borderId="0" xfId="1" quotePrefix="1" applyFont="1" applyAlignment="1">
      <alignment vertical="center"/>
    </xf>
    <xf numFmtId="49" fontId="12" fillId="3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quotePrefix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13" fillId="0" borderId="0" xfId="0" applyFont="1" applyAlignment="1">
      <alignment horizontal="right" wrapText="1"/>
    </xf>
    <xf numFmtId="0" fontId="12" fillId="3" borderId="13" xfId="1" applyNumberFormat="1" applyFont="1" applyFill="1" applyBorder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9" fillId="0" borderId="8" xfId="2" applyFont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9" fillId="0" borderId="1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18" fillId="0" borderId="8" xfId="2" quotePrefix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165" fontId="19" fillId="3" borderId="9" xfId="3" quotePrefix="1" applyNumberFormat="1" applyFont="1" applyFill="1" applyBorder="1" applyAlignment="1">
      <alignment horizontal="right" vertical="center"/>
    </xf>
    <xf numFmtId="0" fontId="19" fillId="3" borderId="15" xfId="3" quotePrefix="1" applyFont="1" applyFill="1" applyBorder="1" applyAlignment="1">
      <alignment horizontal="left" vertical="center"/>
    </xf>
    <xf numFmtId="0" fontId="19" fillId="3" borderId="16" xfId="3" quotePrefix="1" applyFont="1" applyFill="1" applyBorder="1" applyAlignment="1">
      <alignment horizontal="left" vertical="center"/>
    </xf>
    <xf numFmtId="3" fontId="15" fillId="0" borderId="17" xfId="1" applyNumberFormat="1" applyFont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0" fillId="0" borderId="0" xfId="1" applyFont="1" applyAlignment="1">
      <alignment vertical="center"/>
    </xf>
    <xf numFmtId="165" fontId="19" fillId="3" borderId="14" xfId="3" quotePrefix="1" applyNumberFormat="1" applyFont="1" applyFill="1" applyBorder="1" applyAlignment="1">
      <alignment horizontal="right" vertical="center"/>
    </xf>
    <xf numFmtId="0" fontId="19" fillId="3" borderId="18" xfId="3" quotePrefix="1" applyFont="1" applyFill="1" applyBorder="1" applyAlignment="1">
      <alignment horizontal="left" vertical="center"/>
    </xf>
    <xf numFmtId="0" fontId="19" fillId="3" borderId="19" xfId="3" quotePrefix="1" applyFont="1" applyFill="1" applyBorder="1" applyAlignment="1">
      <alignment horizontal="left" vertical="center"/>
    </xf>
    <xf numFmtId="3" fontId="15" fillId="0" borderId="20" xfId="1" applyNumberFormat="1" applyFont="1" applyBorder="1" applyAlignment="1">
      <alignment horizontal="right" vertical="center"/>
    </xf>
    <xf numFmtId="0" fontId="19" fillId="3" borderId="18" xfId="3" quotePrefix="1" applyFont="1" applyFill="1" applyBorder="1" applyAlignment="1">
      <alignment horizontal="left" vertical="center" wrapText="1"/>
    </xf>
    <xf numFmtId="0" fontId="19" fillId="3" borderId="19" xfId="3" quotePrefix="1" applyFont="1" applyFill="1" applyBorder="1" applyAlignment="1">
      <alignment horizontal="left" vertical="center" wrapText="1"/>
    </xf>
    <xf numFmtId="0" fontId="20" fillId="5" borderId="0" xfId="1" applyFont="1" applyFill="1" applyAlignment="1">
      <alignment vertical="center"/>
    </xf>
    <xf numFmtId="0" fontId="20" fillId="6" borderId="0" xfId="1" applyFont="1" applyFill="1" applyAlignment="1">
      <alignment vertical="center"/>
    </xf>
    <xf numFmtId="0" fontId="20" fillId="0" borderId="5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 vertical="center"/>
    </xf>
    <xf numFmtId="0" fontId="19" fillId="3" borderId="18" xfId="3" applyFont="1" applyFill="1" applyBorder="1" applyAlignment="1">
      <alignment horizontal="left" vertical="center"/>
    </xf>
    <xf numFmtId="0" fontId="19" fillId="3" borderId="19" xfId="3" applyFont="1" applyFill="1" applyBorder="1" applyAlignment="1">
      <alignment horizontal="left" vertical="center"/>
    </xf>
    <xf numFmtId="0" fontId="20" fillId="0" borderId="0" xfId="1" applyNumberFormat="1" applyFont="1" applyAlignment="1">
      <alignment horizontal="right"/>
    </xf>
    <xf numFmtId="0" fontId="20" fillId="0" borderId="0" xfId="3" applyNumberFormat="1" applyFont="1" applyFill="1" applyAlignment="1">
      <alignment horizontal="right"/>
    </xf>
    <xf numFmtId="0" fontId="19" fillId="3" borderId="18" xfId="3" quotePrefix="1" applyFont="1" applyFill="1" applyBorder="1" applyAlignment="1">
      <alignment horizontal="left"/>
    </xf>
    <xf numFmtId="0" fontId="19" fillId="3" borderId="19" xfId="3" quotePrefix="1" applyFont="1" applyFill="1" applyBorder="1" applyAlignment="1">
      <alignment horizontal="left"/>
    </xf>
    <xf numFmtId="166" fontId="21" fillId="0" borderId="0" xfId="3" applyNumberFormat="1" applyFont="1" applyFill="1" applyBorder="1"/>
    <xf numFmtId="0" fontId="22" fillId="0" borderId="0" xfId="3" applyFont="1" applyFill="1" applyBorder="1"/>
    <xf numFmtId="0" fontId="22" fillId="0" borderId="21" xfId="3" applyFont="1" applyFill="1" applyBorder="1"/>
    <xf numFmtId="0" fontId="23" fillId="0" borderId="0" xfId="1" applyFont="1" applyAlignment="1">
      <alignment vertical="center"/>
    </xf>
    <xf numFmtId="3" fontId="15" fillId="0" borderId="22" xfId="1" applyNumberFormat="1" applyFont="1" applyBorder="1" applyAlignment="1">
      <alignment horizontal="right" vertical="center"/>
    </xf>
    <xf numFmtId="0" fontId="19" fillId="3" borderId="23" xfId="3" quotePrefix="1" applyFont="1" applyFill="1" applyBorder="1" applyAlignment="1">
      <alignment horizontal="left" vertical="center"/>
    </xf>
    <xf numFmtId="0" fontId="19" fillId="3" borderId="24" xfId="3" quotePrefix="1" applyFont="1" applyFill="1" applyBorder="1" applyAlignment="1">
      <alignment horizontal="left" vertical="center"/>
    </xf>
    <xf numFmtId="3" fontId="15" fillId="0" borderId="6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/>
    </xf>
    <xf numFmtId="0" fontId="24" fillId="0" borderId="1" xfId="3" quotePrefix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 wrapText="1"/>
    </xf>
    <xf numFmtId="3" fontId="12" fillId="0" borderId="8" xfId="1" applyNumberFormat="1" applyFont="1" applyBorder="1" applyAlignment="1">
      <alignment vertical="center"/>
    </xf>
    <xf numFmtId="0" fontId="25" fillId="2" borderId="0" xfId="1" applyFont="1" applyFill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4" fillId="0" borderId="0" xfId="3" quotePrefix="1" applyFont="1" applyFill="1" applyBorder="1" applyAlignment="1">
      <alignment horizontal="right" vertical="center"/>
    </xf>
    <xf numFmtId="165" fontId="27" fillId="0" borderId="0" xfId="3" quotePrefix="1" applyNumberFormat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left" vertical="center" wrapText="1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14" fontId="5" fillId="0" borderId="0" xfId="1" quotePrefix="1" applyNumberFormat="1" applyFont="1" applyFill="1" applyAlignment="1" applyProtection="1">
      <alignment horizontal="center" vertical="center"/>
    </xf>
    <xf numFmtId="14" fontId="5" fillId="0" borderId="0" xfId="1" applyNumberFormat="1" applyFont="1" applyFill="1" applyAlignment="1" applyProtection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3" fontId="5" fillId="0" borderId="0" xfId="1" quotePrefix="1" applyNumberFormat="1" applyFont="1" applyAlignment="1">
      <alignment horizontal="right" vertical="center"/>
    </xf>
    <xf numFmtId="49" fontId="12" fillId="3" borderId="13" xfId="1" applyNumberFormat="1" applyFont="1" applyFill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9" fillId="0" borderId="8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5" fillId="2" borderId="25" xfId="1" applyFont="1" applyFill="1" applyBorder="1" applyAlignment="1">
      <alignment vertical="center"/>
    </xf>
    <xf numFmtId="3" fontId="12" fillId="7" borderId="10" xfId="1" applyNumberFormat="1" applyFont="1" applyFill="1" applyBorder="1" applyAlignment="1">
      <alignment horizontal="center" vertical="center" wrapText="1"/>
    </xf>
    <xf numFmtId="165" fontId="16" fillId="0" borderId="8" xfId="3" quotePrefix="1" applyNumberFormat="1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 wrapText="1"/>
    </xf>
    <xf numFmtId="0" fontId="0" fillId="0" borderId="4" xfId="0" applyBorder="1"/>
    <xf numFmtId="3" fontId="12" fillId="7" borderId="4" xfId="1" applyNumberFormat="1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/>
    </xf>
    <xf numFmtId="0" fontId="0" fillId="0" borderId="6" xfId="0" applyBorder="1"/>
    <xf numFmtId="3" fontId="12" fillId="7" borderId="6" xfId="1" applyNumberFormat="1" applyFont="1" applyFill="1" applyBorder="1" applyAlignment="1">
      <alignment horizontal="center" vertical="center" wrapText="1"/>
    </xf>
    <xf numFmtId="0" fontId="19" fillId="3" borderId="15" xfId="3" applyFont="1" applyFill="1" applyBorder="1" applyAlignment="1">
      <alignment vertical="center" wrapText="1"/>
    </xf>
    <xf numFmtId="0" fontId="32" fillId="3" borderId="16" xfId="1" applyFont="1" applyFill="1" applyBorder="1" applyAlignment="1">
      <alignment vertical="center" wrapText="1"/>
    </xf>
    <xf numFmtId="3" fontId="15" fillId="5" borderId="15" xfId="1" applyNumberFormat="1" applyFont="1" applyFill="1" applyBorder="1" applyAlignment="1" applyProtection="1">
      <alignment horizontal="right" vertical="center"/>
      <protection locked="0"/>
    </xf>
    <xf numFmtId="3" fontId="15" fillId="0" borderId="15" xfId="1" applyNumberFormat="1" applyFont="1" applyFill="1" applyBorder="1" applyAlignment="1" applyProtection="1">
      <alignment horizontal="right" vertical="center"/>
      <protection locked="0"/>
    </xf>
    <xf numFmtId="3" fontId="15" fillId="5" borderId="26" xfId="1" applyNumberFormat="1" applyFont="1" applyFill="1" applyBorder="1" applyAlignment="1" applyProtection="1">
      <alignment horizontal="right" vertical="center"/>
      <protection locked="0"/>
    </xf>
    <xf numFmtId="3" fontId="15" fillId="5" borderId="18" xfId="1" applyNumberFormat="1" applyFont="1" applyFill="1" applyBorder="1" applyAlignment="1" applyProtection="1">
      <alignment horizontal="right" vertical="center"/>
      <protection locked="0"/>
    </xf>
    <xf numFmtId="3" fontId="15" fillId="0" borderId="18" xfId="1" applyNumberFormat="1" applyFont="1" applyFill="1" applyBorder="1" applyAlignment="1" applyProtection="1">
      <alignment horizontal="right" vertical="center"/>
      <protection locked="0"/>
    </xf>
    <xf numFmtId="3" fontId="15" fillId="5" borderId="27" xfId="1" applyNumberFormat="1" applyFont="1" applyFill="1" applyBorder="1" applyAlignment="1" applyProtection="1">
      <alignment horizontal="right" vertical="center"/>
      <protection locked="0"/>
    </xf>
    <xf numFmtId="0" fontId="32" fillId="3" borderId="19" xfId="1" applyFont="1" applyFill="1" applyBorder="1" applyAlignment="1">
      <alignment horizontal="left" vertical="center" wrapText="1"/>
    </xf>
    <xf numFmtId="0" fontId="19" fillId="3" borderId="18" xfId="1" applyFont="1" applyFill="1" applyBorder="1" applyAlignment="1">
      <alignment horizontal="left" vertical="center"/>
    </xf>
    <xf numFmtId="0" fontId="19" fillId="3" borderId="19" xfId="1" applyFont="1" applyFill="1" applyBorder="1" applyAlignment="1">
      <alignment horizontal="left" vertical="center"/>
    </xf>
    <xf numFmtId="0" fontId="19" fillId="3" borderId="18" xfId="1" applyFont="1" applyFill="1" applyBorder="1" applyAlignment="1">
      <alignment vertical="center" wrapText="1"/>
    </xf>
    <xf numFmtId="0" fontId="32" fillId="3" borderId="19" xfId="1" applyFont="1" applyFill="1" applyBorder="1" applyAlignment="1">
      <alignment vertical="center" wrapText="1"/>
    </xf>
    <xf numFmtId="0" fontId="20" fillId="0" borderId="0" xfId="1" applyNumberFormat="1" applyFont="1" applyBorder="1" applyAlignment="1">
      <alignment horizontal="right"/>
    </xf>
    <xf numFmtId="0" fontId="19" fillId="3" borderId="18" xfId="1" applyFont="1" applyFill="1" applyBorder="1" applyAlignment="1">
      <alignment vertical="center"/>
    </xf>
    <xf numFmtId="0" fontId="19" fillId="3" borderId="19" xfId="1" applyFont="1" applyFill="1" applyBorder="1" applyAlignment="1">
      <alignment vertical="center" wrapText="1"/>
    </xf>
    <xf numFmtId="0" fontId="20" fillId="6" borderId="0" xfId="1" applyNumberFormat="1" applyFont="1" applyFill="1" applyAlignment="1">
      <alignment horizontal="right"/>
    </xf>
    <xf numFmtId="165" fontId="19" fillId="3" borderId="14" xfId="3" quotePrefix="1" applyNumberFormat="1" applyFont="1" applyFill="1" applyBorder="1" applyAlignment="1">
      <alignment horizontal="right"/>
    </xf>
    <xf numFmtId="0" fontId="19" fillId="3" borderId="18" xfId="1" applyFont="1" applyFill="1" applyBorder="1" applyAlignment="1">
      <alignment horizontal="left"/>
    </xf>
    <xf numFmtId="0" fontId="19" fillId="3" borderId="19" xfId="1" applyFont="1" applyFill="1" applyBorder="1" applyAlignment="1">
      <alignment horizontal="left"/>
    </xf>
    <xf numFmtId="0" fontId="20" fillId="0" borderId="0" xfId="1" applyFont="1"/>
    <xf numFmtId="0" fontId="19" fillId="3" borderId="18" xfId="1" applyFont="1" applyFill="1" applyBorder="1" applyAlignment="1">
      <alignment wrapText="1"/>
    </xf>
    <xf numFmtId="0" fontId="32" fillId="3" borderId="19" xfId="1" applyFont="1" applyFill="1" applyBorder="1" applyAlignment="1">
      <alignment wrapText="1"/>
    </xf>
    <xf numFmtId="165" fontId="19" fillId="3" borderId="14" xfId="3" applyNumberFormat="1" applyFont="1" applyFill="1" applyBorder="1" applyAlignment="1">
      <alignment horizontal="right"/>
    </xf>
    <xf numFmtId="0" fontId="19" fillId="3" borderId="28" xfId="1" applyFont="1" applyFill="1" applyBorder="1" applyAlignment="1">
      <alignment horizontal="left" vertical="center"/>
    </xf>
    <xf numFmtId="0" fontId="19" fillId="3" borderId="29" xfId="1" applyFont="1" applyFill="1" applyBorder="1" applyAlignment="1">
      <alignment horizontal="left" vertical="center"/>
    </xf>
    <xf numFmtId="3" fontId="15" fillId="5" borderId="28" xfId="1" applyNumberFormat="1" applyFont="1" applyFill="1" applyBorder="1" applyAlignment="1" applyProtection="1">
      <alignment horizontal="right" vertical="center"/>
      <protection locked="0"/>
    </xf>
    <xf numFmtId="3" fontId="15" fillId="0" borderId="30" xfId="1" applyNumberFormat="1" applyFont="1" applyFill="1" applyBorder="1" applyAlignment="1" applyProtection="1">
      <alignment horizontal="right" vertical="center"/>
      <protection locked="0"/>
    </xf>
    <xf numFmtId="3" fontId="15" fillId="5" borderId="30" xfId="1" applyNumberFormat="1" applyFont="1" applyFill="1" applyBorder="1" applyAlignment="1" applyProtection="1">
      <alignment horizontal="right" vertical="center"/>
      <protection locked="0"/>
    </xf>
    <xf numFmtId="3" fontId="15" fillId="5" borderId="31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NumberFormat="1" applyFont="1" applyAlignment="1">
      <alignment horizontal="right"/>
    </xf>
    <xf numFmtId="167" fontId="24" fillId="0" borderId="1" xfId="3" applyNumberFormat="1" applyFont="1" applyFill="1" applyBorder="1" applyAlignment="1">
      <alignment vertical="center"/>
    </xf>
    <xf numFmtId="0" fontId="24" fillId="0" borderId="2" xfId="4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vertical="center"/>
    </xf>
    <xf numFmtId="3" fontId="12" fillId="5" borderId="8" xfId="1" applyNumberFormat="1" applyFont="1" applyFill="1" applyBorder="1" applyAlignment="1">
      <alignment vertical="center"/>
    </xf>
    <xf numFmtId="3" fontId="12" fillId="0" borderId="8" xfId="1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9" fillId="0" borderId="1" xfId="2" applyFont="1" applyBorder="1" applyAlignment="1">
      <alignment vertical="center"/>
    </xf>
    <xf numFmtId="0" fontId="9" fillId="0" borderId="14" xfId="2" quotePrefix="1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1" fontId="9" fillId="0" borderId="1" xfId="2" applyNumberFormat="1" applyFont="1" applyBorder="1" applyAlignment="1">
      <alignment horizontal="left" vertical="center" wrapText="1"/>
    </xf>
    <xf numFmtId="0" fontId="9" fillId="0" borderId="11" xfId="2" applyFont="1" applyBorder="1" applyAlignment="1">
      <alignment vertical="center" wrapText="1"/>
    </xf>
    <xf numFmtId="0" fontId="34" fillId="0" borderId="1" xfId="3" applyFont="1" applyFill="1" applyBorder="1" applyAlignment="1">
      <alignment horizontal="left" vertical="center" wrapText="1"/>
    </xf>
    <xf numFmtId="3" fontId="9" fillId="0" borderId="1" xfId="2" applyNumberFormat="1" applyFont="1" applyBorder="1" applyAlignment="1">
      <alignment horizontal="right" vertical="center"/>
    </xf>
    <xf numFmtId="3" fontId="9" fillId="0" borderId="3" xfId="2" applyNumberFormat="1" applyFont="1" applyBorder="1" applyAlignment="1">
      <alignment horizontal="right" vertical="center"/>
    </xf>
    <xf numFmtId="0" fontId="19" fillId="3" borderId="15" xfId="3" quotePrefix="1" applyFont="1" applyFill="1" applyBorder="1" applyAlignment="1">
      <alignment horizontal="left" vertical="center" wrapText="1"/>
    </xf>
    <xf numFmtId="0" fontId="32" fillId="3" borderId="16" xfId="1" applyFont="1" applyFill="1" applyBorder="1" applyAlignment="1">
      <alignment horizontal="left" vertical="center" wrapText="1"/>
    </xf>
    <xf numFmtId="3" fontId="15" fillId="0" borderId="17" xfId="1" applyNumberFormat="1" applyFont="1" applyBorder="1" applyAlignment="1" applyProtection="1">
      <alignment vertical="center"/>
      <protection locked="0"/>
    </xf>
    <xf numFmtId="3" fontId="15" fillId="0" borderId="17" xfId="1" applyNumberFormat="1" applyFont="1" applyBorder="1" applyAlignment="1">
      <alignment vertical="center"/>
    </xf>
    <xf numFmtId="3" fontId="15" fillId="0" borderId="20" xfId="1" applyNumberFormat="1" applyFont="1" applyBorder="1" applyAlignment="1" applyProtection="1">
      <alignment vertical="center"/>
      <protection locked="0"/>
    </xf>
    <xf numFmtId="3" fontId="15" fillId="0" borderId="20" xfId="1" applyNumberFormat="1" applyFont="1" applyBorder="1" applyAlignment="1" applyProtection="1">
      <alignment vertical="center"/>
    </xf>
    <xf numFmtId="165" fontId="19" fillId="3" borderId="11" xfId="3" quotePrefix="1" applyNumberFormat="1" applyFont="1" applyFill="1" applyBorder="1" applyAlignment="1">
      <alignment horizontal="right" vertical="center"/>
    </xf>
    <xf numFmtId="0" fontId="19" fillId="3" borderId="30" xfId="3" quotePrefix="1" applyFont="1" applyFill="1" applyBorder="1" applyAlignment="1">
      <alignment horizontal="left" vertical="center" wrapText="1"/>
    </xf>
    <xf numFmtId="0" fontId="32" fillId="3" borderId="32" xfId="1" applyFont="1" applyFill="1" applyBorder="1" applyAlignment="1">
      <alignment horizontal="left" vertical="center" wrapText="1"/>
    </xf>
    <xf numFmtId="3" fontId="15" fillId="0" borderId="33" xfId="1" applyNumberFormat="1" applyFont="1" applyBorder="1" applyAlignment="1" applyProtection="1">
      <alignment vertical="center"/>
      <protection locked="0"/>
    </xf>
    <xf numFmtId="3" fontId="15" fillId="0" borderId="33" xfId="1" applyNumberFormat="1" applyFont="1" applyBorder="1" applyAlignment="1" applyProtection="1">
      <alignment vertical="center"/>
    </xf>
    <xf numFmtId="0" fontId="19" fillId="3" borderId="19" xfId="3" applyFont="1" applyFill="1" applyBorder="1" applyAlignment="1">
      <alignment vertical="center" wrapText="1"/>
    </xf>
    <xf numFmtId="0" fontId="19" fillId="3" borderId="34" xfId="3" applyFont="1" applyFill="1" applyBorder="1" applyAlignment="1">
      <alignment vertical="center" wrapText="1"/>
    </xf>
    <xf numFmtId="3" fontId="15" fillId="0" borderId="20" xfId="1" applyNumberFormat="1" applyFont="1" applyBorder="1" applyAlignment="1">
      <alignment vertical="center"/>
    </xf>
    <xf numFmtId="0" fontId="19" fillId="3" borderId="18" xfId="3" applyFont="1" applyFill="1" applyBorder="1" applyAlignment="1">
      <alignment vertical="center" wrapText="1"/>
    </xf>
    <xf numFmtId="0" fontId="19" fillId="3" borderId="18" xfId="3" applyFont="1" applyFill="1" applyBorder="1" applyAlignment="1">
      <alignment horizontal="left" wrapText="1"/>
    </xf>
    <xf numFmtId="0" fontId="19" fillId="3" borderId="19" xfId="3" applyFont="1" applyFill="1" applyBorder="1" applyAlignment="1">
      <alignment horizontal="left" wrapText="1"/>
    </xf>
    <xf numFmtId="0" fontId="22" fillId="0" borderId="0" xfId="3" applyFont="1" applyFill="1"/>
    <xf numFmtId="0" fontId="21" fillId="6" borderId="0" xfId="3" applyFont="1" applyFill="1" applyBorder="1" applyAlignment="1">
      <alignment horizontal="right"/>
    </xf>
    <xf numFmtId="0" fontId="19" fillId="3" borderId="18" xfId="3" applyFont="1" applyFill="1" applyBorder="1"/>
    <xf numFmtId="0" fontId="19" fillId="3" borderId="19" xfId="3" quotePrefix="1" applyFont="1" applyFill="1" applyBorder="1" applyAlignment="1">
      <alignment horizontal="center"/>
    </xf>
    <xf numFmtId="3" fontId="15" fillId="0" borderId="20" xfId="1" applyNumberFormat="1" applyFont="1" applyBorder="1" applyAlignment="1" applyProtection="1">
      <alignment horizontal="right" vertical="center"/>
      <protection locked="0"/>
    </xf>
    <xf numFmtId="0" fontId="19" fillId="3" borderId="30" xfId="3" applyFont="1" applyFill="1" applyBorder="1" applyAlignment="1">
      <alignment vertical="center" wrapText="1"/>
    </xf>
    <xf numFmtId="0" fontId="32" fillId="3" borderId="32" xfId="1" applyFont="1" applyFill="1" applyBorder="1" applyAlignment="1">
      <alignment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165" fontId="12" fillId="0" borderId="1" xfId="3" quotePrefix="1" applyNumberFormat="1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0" fontId="35" fillId="0" borderId="3" xfId="3" applyFont="1" applyFill="1" applyBorder="1" applyAlignment="1">
      <alignment horizontal="center" vertical="center" wrapText="1"/>
    </xf>
    <xf numFmtId="3" fontId="12" fillId="0" borderId="1" xfId="1" applyNumberFormat="1" applyFont="1" applyBorder="1" applyAlignment="1">
      <alignment vertical="center"/>
    </xf>
    <xf numFmtId="3" fontId="12" fillId="0" borderId="3" xfId="1" applyNumberFormat="1" applyFont="1" applyBorder="1" applyAlignment="1">
      <alignment vertical="center"/>
    </xf>
    <xf numFmtId="165" fontId="24" fillId="0" borderId="1" xfId="3" quotePrefix="1" applyNumberFormat="1" applyFont="1" applyFill="1" applyBorder="1" applyAlignment="1">
      <alignment horizontal="right" vertical="center"/>
    </xf>
    <xf numFmtId="1" fontId="5" fillId="0" borderId="1" xfId="1" applyNumberFormat="1" applyFont="1" applyBorder="1" applyAlignment="1">
      <alignment horizontal="left" vertical="center" wrapText="1"/>
    </xf>
    <xf numFmtId="1" fontId="5" fillId="0" borderId="2" xfId="1" applyNumberFormat="1" applyFont="1" applyBorder="1" applyAlignment="1">
      <alignment horizontal="left" vertical="center" wrapText="1"/>
    </xf>
    <xf numFmtId="3" fontId="12" fillId="0" borderId="2" xfId="1" applyNumberFormat="1" applyFont="1" applyBorder="1" applyAlignment="1">
      <alignment vertical="center"/>
    </xf>
    <xf numFmtId="0" fontId="19" fillId="3" borderId="30" xfId="3" quotePrefix="1" applyFont="1" applyFill="1" applyBorder="1" applyAlignment="1">
      <alignment horizontal="left" wrapText="1"/>
    </xf>
    <xf numFmtId="0" fontId="32" fillId="3" borderId="32" xfId="1" applyFont="1" applyFill="1" applyBorder="1" applyAlignment="1">
      <alignment horizontal="left" wrapText="1"/>
    </xf>
    <xf numFmtId="0" fontId="1" fillId="0" borderId="0" xfId="1" applyFont="1" applyAlignment="1">
      <alignment vertical="center"/>
    </xf>
    <xf numFmtId="0" fontId="9" fillId="0" borderId="10" xfId="2" quotePrefix="1" applyFont="1" applyBorder="1" applyAlignment="1">
      <alignment horizontal="center" vertical="center"/>
    </xf>
    <xf numFmtId="0" fontId="9" fillId="0" borderId="9" xfId="2" quotePrefix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6" xfId="2" quotePrefix="1" applyFont="1" applyBorder="1" applyAlignment="1">
      <alignment horizontal="center" vertical="center" wrapText="1"/>
    </xf>
    <xf numFmtId="0" fontId="9" fillId="0" borderId="11" xfId="2" quotePrefix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" xfId="2" quotePrefix="1" applyFont="1" applyBorder="1" applyAlignment="1">
      <alignment horizontal="left" vertical="center"/>
    </xf>
    <xf numFmtId="0" fontId="9" fillId="0" borderId="1" xfId="2" quotePrefix="1" applyFont="1" applyBorder="1" applyAlignment="1">
      <alignment horizontal="left" vertical="center" wrapText="1"/>
    </xf>
    <xf numFmtId="0" fontId="9" fillId="0" borderId="11" xfId="2" applyFont="1" applyBorder="1" applyAlignment="1">
      <alignment vertical="center"/>
    </xf>
    <xf numFmtId="166" fontId="9" fillId="0" borderId="1" xfId="2" quotePrefix="1" applyNumberFormat="1" applyFont="1" applyBorder="1" applyAlignment="1">
      <alignment horizontal="center" vertical="center" wrapText="1"/>
    </xf>
    <xf numFmtId="3" fontId="9" fillId="0" borderId="6" xfId="2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 wrapText="1"/>
    </xf>
    <xf numFmtId="3" fontId="5" fillId="0" borderId="0" xfId="1" applyNumberFormat="1" applyFont="1" applyBorder="1" applyAlignment="1">
      <alignment horizontal="right" vertical="center"/>
    </xf>
    <xf numFmtId="0" fontId="9" fillId="0" borderId="8" xfId="2" quotePrefix="1" applyFont="1" applyBorder="1" applyAlignment="1">
      <alignment horizontal="center" vertical="center"/>
    </xf>
    <xf numFmtId="0" fontId="9" fillId="0" borderId="1" xfId="2" quotePrefix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/>
    </xf>
    <xf numFmtId="0" fontId="19" fillId="3" borderId="15" xfId="1" applyFont="1" applyFill="1" applyBorder="1" applyAlignment="1">
      <alignment vertical="center" wrapText="1"/>
    </xf>
    <xf numFmtId="0" fontId="19" fillId="3" borderId="18" xfId="1" applyFont="1" applyFill="1" applyBorder="1" applyAlignment="1">
      <alignment horizontal="left" wrapText="1"/>
    </xf>
    <xf numFmtId="0" fontId="19" fillId="3" borderId="19" xfId="1" applyFont="1" applyFill="1" applyBorder="1" applyAlignment="1">
      <alignment horizontal="left" wrapText="1"/>
    </xf>
    <xf numFmtId="3" fontId="15" fillId="0" borderId="20" xfId="1" applyNumberFormat="1" applyFont="1" applyBorder="1" applyAlignment="1" applyProtection="1">
      <alignment horizontal="right" vertical="center"/>
    </xf>
    <xf numFmtId="166" fontId="22" fillId="0" borderId="0" xfId="3" applyNumberFormat="1" applyFont="1" applyFill="1" applyBorder="1"/>
    <xf numFmtId="166" fontId="22" fillId="0" borderId="0" xfId="3" applyNumberFormat="1" applyFont="1" applyFill="1" applyBorder="1" applyProtection="1">
      <protection locked="0"/>
    </xf>
    <xf numFmtId="166" fontId="22" fillId="0" borderId="0" xfId="3" applyNumberFormat="1" applyFont="1" applyFill="1"/>
    <xf numFmtId="166" fontId="22" fillId="0" borderId="0" xfId="3" applyNumberFormat="1" applyFont="1" applyFill="1" applyProtection="1">
      <protection locked="0"/>
    </xf>
    <xf numFmtId="166" fontId="21" fillId="0" borderId="0" xfId="3" applyNumberFormat="1" applyFont="1" applyFill="1"/>
    <xf numFmtId="0" fontId="19" fillId="3" borderId="18" xfId="3" applyFont="1" applyFill="1" applyBorder="1" applyAlignment="1">
      <alignment horizontal="left" vertical="center" wrapText="1"/>
    </xf>
    <xf numFmtId="0" fontId="19" fillId="3" borderId="19" xfId="3" applyFont="1" applyFill="1" applyBorder="1" applyAlignment="1">
      <alignment horizontal="left" vertical="center" wrapText="1"/>
    </xf>
    <xf numFmtId="0" fontId="19" fillId="3" borderId="30" xfId="3" applyFont="1" applyFill="1" applyBorder="1" applyAlignment="1">
      <alignment horizontal="left" vertical="center" wrapText="1"/>
    </xf>
    <xf numFmtId="166" fontId="24" fillId="0" borderId="1" xfId="3" applyNumberFormat="1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center" vertical="center" wrapText="1"/>
    </xf>
    <xf numFmtId="0" fontId="9" fillId="0" borderId="0" xfId="2" applyNumberFormat="1" applyFont="1" applyAlignment="1">
      <alignment horizontal="right"/>
    </xf>
    <xf numFmtId="0" fontId="9" fillId="0" borderId="0" xfId="2" applyFont="1" applyAlignment="1">
      <alignment horizontal="left" vertical="center" wrapText="1"/>
    </xf>
    <xf numFmtId="0" fontId="10" fillId="0" borderId="0" xfId="2" applyFont="1" applyAlignment="1">
      <alignment vertical="center" wrapText="1"/>
    </xf>
    <xf numFmtId="3" fontId="9" fillId="0" borderId="0" xfId="2" applyNumberFormat="1" applyFont="1" applyAlignment="1">
      <alignment horizontal="right" vertical="center"/>
    </xf>
    <xf numFmtId="0" fontId="9" fillId="8" borderId="0" xfId="2" applyFont="1" applyFill="1" applyAlignment="1">
      <alignment vertical="center"/>
    </xf>
    <xf numFmtId="3" fontId="9" fillId="0" borderId="0" xfId="2" applyNumberFormat="1" applyFont="1" applyAlignment="1" applyProtection="1">
      <alignment horizontal="right" vertical="center"/>
    </xf>
    <xf numFmtId="3" fontId="9" fillId="0" borderId="0" xfId="2" applyNumberFormat="1" applyFont="1" applyFill="1" applyAlignment="1" applyProtection="1">
      <alignment horizontal="right"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 wrapText="1"/>
    </xf>
    <xf numFmtId="3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 wrapText="1"/>
    </xf>
    <xf numFmtId="14" fontId="9" fillId="0" borderId="0" xfId="2" quotePrefix="1" applyNumberFormat="1" applyFont="1" applyFill="1" applyAlignment="1" applyProtection="1">
      <alignment horizontal="center" vertical="center"/>
    </xf>
    <xf numFmtId="14" fontId="9" fillId="0" borderId="0" xfId="2" applyNumberFormat="1" applyFont="1" applyFill="1" applyAlignment="1" applyProtection="1">
      <alignment horizontal="center" vertical="center"/>
    </xf>
    <xf numFmtId="0" fontId="9" fillId="0" borderId="0" xfId="2" applyFont="1" applyAlignment="1">
      <alignment vertical="center" wrapText="1"/>
    </xf>
    <xf numFmtId="49" fontId="9" fillId="0" borderId="0" xfId="2" applyNumberFormat="1" applyFont="1" applyFill="1" applyAlignment="1" applyProtection="1">
      <alignment horizontal="center" vertical="center"/>
    </xf>
    <xf numFmtId="3" fontId="9" fillId="0" borderId="0" xfId="2" quotePrefix="1" applyNumberFormat="1" applyFont="1" applyAlignment="1">
      <alignment horizontal="right" vertical="center"/>
    </xf>
    <xf numFmtId="168" fontId="16" fillId="3" borderId="13" xfId="2" applyNumberFormat="1" applyFont="1" applyFill="1" applyBorder="1" applyAlignment="1">
      <alignment horizontal="center" vertical="center"/>
    </xf>
    <xf numFmtId="3" fontId="9" fillId="0" borderId="0" xfId="2" applyNumberFormat="1" applyFont="1" applyBorder="1" applyAlignment="1" applyProtection="1">
      <alignment horizontal="right" vertical="center"/>
      <protection locked="0"/>
    </xf>
    <xf numFmtId="0" fontId="9" fillId="0" borderId="10" xfId="2" quotePrefix="1" applyFont="1" applyBorder="1" applyAlignment="1">
      <alignment horizontal="center" vertical="center" wrapText="1"/>
    </xf>
    <xf numFmtId="0" fontId="9" fillId="0" borderId="14" xfId="2" quotePrefix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1" xfId="2" quotePrefix="1" applyFont="1" applyBorder="1" applyAlignment="1">
      <alignment horizontal="left" vertical="center" wrapText="1"/>
    </xf>
    <xf numFmtId="166" fontId="9" fillId="0" borderId="7" xfId="2" quotePrefix="1" applyNumberFormat="1" applyFont="1" applyBorder="1" applyAlignment="1">
      <alignment horizontal="center" vertical="center"/>
    </xf>
    <xf numFmtId="166" fontId="9" fillId="0" borderId="6" xfId="2" quotePrefix="1" applyNumberFormat="1" applyFont="1" applyBorder="1" applyAlignment="1">
      <alignment horizontal="center" vertical="center" wrapText="1"/>
    </xf>
    <xf numFmtId="3" fontId="9" fillId="0" borderId="6" xfId="2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 wrapText="1"/>
    </xf>
    <xf numFmtId="0" fontId="39" fillId="2" borderId="0" xfId="1" applyFont="1" applyFill="1" applyAlignment="1">
      <alignment vertical="center"/>
    </xf>
    <xf numFmtId="0" fontId="5" fillId="0" borderId="0" xfId="1" quotePrefix="1" applyFont="1" applyAlignment="1" applyProtection="1">
      <alignment vertical="center"/>
    </xf>
    <xf numFmtId="3" fontId="5" fillId="0" borderId="0" xfId="1" applyNumberFormat="1" applyFont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 wrapText="1"/>
    </xf>
    <xf numFmtId="3" fontId="5" fillId="0" borderId="0" xfId="1" quotePrefix="1" applyNumberFormat="1" applyFont="1" applyAlignment="1" applyProtection="1">
      <alignment horizontal="right" vertical="center"/>
    </xf>
    <xf numFmtId="165" fontId="12" fillId="0" borderId="1" xfId="3" quotePrefix="1" applyNumberFormat="1" applyFont="1" applyFill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</xf>
    <xf numFmtId="0" fontId="5" fillId="0" borderId="8" xfId="1" quotePrefix="1" applyFont="1" applyBorder="1" applyAlignment="1" applyProtection="1">
      <alignment horizontal="center" vertical="center"/>
    </xf>
    <xf numFmtId="165" fontId="19" fillId="3" borderId="9" xfId="3" applyNumberFormat="1" applyFont="1" applyFill="1" applyBorder="1" applyAlignment="1" applyProtection="1">
      <alignment horizontal="center" vertical="center"/>
    </xf>
    <xf numFmtId="0" fontId="36" fillId="3" borderId="35" xfId="1" applyFont="1" applyFill="1" applyBorder="1" applyAlignment="1" applyProtection="1">
      <alignment vertical="center" wrapText="1"/>
    </xf>
    <xf numFmtId="0" fontId="40" fillId="3" borderId="36" xfId="1" applyFont="1" applyFill="1" applyBorder="1" applyAlignment="1" applyProtection="1">
      <alignment vertical="center" wrapText="1"/>
    </xf>
    <xf numFmtId="3" fontId="15" fillId="0" borderId="17" xfId="1" applyNumberFormat="1" applyFont="1" applyBorder="1" applyAlignment="1" applyProtection="1">
      <alignment vertical="center"/>
    </xf>
    <xf numFmtId="165" fontId="19" fillId="3" borderId="14" xfId="3" applyNumberFormat="1" applyFont="1" applyFill="1" applyBorder="1" applyAlignment="1" applyProtection="1">
      <alignment horizontal="center" vertical="center"/>
    </xf>
    <xf numFmtId="0" fontId="36" fillId="3" borderId="37" xfId="1" applyFont="1" applyFill="1" applyBorder="1" applyAlignment="1" applyProtection="1">
      <alignment horizontal="left" vertical="center"/>
    </xf>
    <xf numFmtId="0" fontId="36" fillId="3" borderId="38" xfId="1" applyFont="1" applyFill="1" applyBorder="1" applyAlignment="1" applyProtection="1">
      <alignment horizontal="left" vertical="center"/>
    </xf>
    <xf numFmtId="3" fontId="15" fillId="0" borderId="39" xfId="1" applyNumberFormat="1" applyFont="1" applyBorder="1" applyAlignment="1" applyProtection="1">
      <alignment vertical="center"/>
    </xf>
    <xf numFmtId="0" fontId="36" fillId="3" borderId="37" xfId="1" applyFont="1" applyFill="1" applyBorder="1" applyAlignment="1" applyProtection="1">
      <alignment vertical="center" wrapText="1"/>
    </xf>
    <xf numFmtId="0" fontId="40" fillId="3" borderId="38" xfId="1" applyFont="1" applyFill="1" applyBorder="1" applyAlignment="1" applyProtection="1">
      <alignment vertical="center" wrapText="1"/>
    </xf>
    <xf numFmtId="0" fontId="36" fillId="3" borderId="37" xfId="1" applyFont="1" applyFill="1" applyBorder="1" applyAlignment="1" applyProtection="1">
      <alignment horizontal="left" wrapText="1"/>
    </xf>
    <xf numFmtId="0" fontId="36" fillId="3" borderId="38" xfId="1" applyFont="1" applyFill="1" applyBorder="1" applyAlignment="1" applyProtection="1">
      <alignment horizontal="left" wrapText="1"/>
    </xf>
    <xf numFmtId="0" fontId="36" fillId="3" borderId="14" xfId="3" applyFont="1" applyFill="1" applyBorder="1" applyAlignment="1" applyProtection="1">
      <alignment horizontal="left" vertical="center" wrapText="1"/>
    </xf>
    <xf numFmtId="0" fontId="36" fillId="3" borderId="5" xfId="3" applyFont="1" applyFill="1" applyBorder="1" applyAlignment="1" applyProtection="1">
      <alignment horizontal="left" vertical="center" wrapText="1"/>
    </xf>
    <xf numFmtId="0" fontId="36" fillId="3" borderId="37" xfId="3" applyFont="1" applyFill="1" applyBorder="1" applyAlignment="1" applyProtection="1">
      <alignment horizontal="left" vertical="center" wrapText="1"/>
    </xf>
    <xf numFmtId="0" fontId="40" fillId="3" borderId="38" xfId="1" applyFont="1" applyFill="1" applyBorder="1" applyAlignment="1" applyProtection="1">
      <alignment horizontal="left" vertical="center" wrapText="1"/>
    </xf>
    <xf numFmtId="0" fontId="36" fillId="3" borderId="40" xfId="3" applyFont="1" applyFill="1" applyBorder="1" applyAlignment="1" applyProtection="1">
      <alignment horizontal="left" vertical="center"/>
    </xf>
    <xf numFmtId="0" fontId="36" fillId="3" borderId="41" xfId="3" quotePrefix="1" applyFont="1" applyFill="1" applyBorder="1" applyAlignment="1" applyProtection="1">
      <alignment horizontal="left" vertical="center"/>
    </xf>
    <xf numFmtId="3" fontId="15" fillId="0" borderId="6" xfId="1" applyNumberFormat="1" applyFont="1" applyBorder="1" applyAlignment="1" applyProtection="1">
      <alignment vertical="center"/>
    </xf>
    <xf numFmtId="166" fontId="24" fillId="0" borderId="1" xfId="3" applyNumberFormat="1" applyFont="1" applyFill="1" applyBorder="1" applyAlignment="1" applyProtection="1">
      <alignment horizontal="right" vertical="center"/>
    </xf>
    <xf numFmtId="0" fontId="24" fillId="0" borderId="1" xfId="3" applyFont="1" applyFill="1" applyBorder="1" applyAlignment="1" applyProtection="1">
      <alignment horizontal="center" vertical="center" wrapText="1"/>
    </xf>
    <xf numFmtId="3" fontId="12" fillId="0" borderId="8" xfId="1" applyNumberFormat="1" applyFont="1" applyBorder="1" applyAlignment="1" applyProtection="1">
      <alignment vertical="center"/>
    </xf>
    <xf numFmtId="0" fontId="8" fillId="9" borderId="0" xfId="1" applyFont="1" applyFill="1" applyAlignment="1">
      <alignment vertical="center"/>
    </xf>
    <xf numFmtId="0" fontId="1" fillId="0" borderId="0" xfId="1" applyFont="1"/>
    <xf numFmtId="0" fontId="25" fillId="9" borderId="0" xfId="1" applyFont="1" applyFill="1"/>
    <xf numFmtId="0" fontId="26" fillId="0" borderId="0" xfId="1" applyFont="1"/>
  </cellXfs>
  <cellStyles count="5">
    <cellStyle name="Normal" xfId="0" builtinId="0"/>
    <cellStyle name="Normal 2" xfId="2"/>
    <cellStyle name="Normal 3" xfId="1"/>
    <cellStyle name="Normal_EBK_PROJECT_2001-last" xfId="3"/>
    <cellStyle name="Normal_MAK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4867275</xdr:colOff>
          <xdr:row>1</xdr:row>
          <xdr:rowOff>200025</xdr:rowOff>
        </xdr:from>
        <xdr:to>
          <xdr:col>5</xdr:col>
          <xdr:colOff>1190625</xdr:colOff>
          <xdr:row>4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bg-BG" sz="1600" b="0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Подготовка за ПЕЧАТ (само ненулеви редове)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14_4_19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"/>
      <sheetName val="OTCHET"/>
      <sheetName val="INF"/>
      <sheetName val="list"/>
    </sheetNames>
    <definedNames>
      <definedName name="PrintPub"/>
    </definedNames>
    <sheetDataSet>
      <sheetData sheetId="0">
        <row r="1">
          <cell r="E1" t="str">
            <v>e</v>
          </cell>
          <cell r="F1" t="str">
            <v>f</v>
          </cell>
        </row>
        <row r="5">
          <cell r="E5" t="str">
            <v xml:space="preserve"> </v>
          </cell>
          <cell r="F5" t="str">
            <v xml:space="preserve"> </v>
          </cell>
        </row>
        <row r="6">
          <cell r="F6" t="str">
            <v xml:space="preserve"> </v>
          </cell>
        </row>
        <row r="8">
          <cell r="E8" t="str">
            <v xml:space="preserve">за периода от </v>
          </cell>
          <cell r="F8" t="str">
            <v>до</v>
          </cell>
        </row>
        <row r="9">
          <cell r="B9" t="str">
            <v>Министерство на околната среда и водите</v>
          </cell>
          <cell r="E9">
            <v>41640</v>
          </cell>
          <cell r="F9">
            <v>42004</v>
          </cell>
        </row>
        <row r="10">
          <cell r="B10" t="str">
            <v>(наименование на разпоредителя с бюджет)</v>
          </cell>
        </row>
        <row r="12">
          <cell r="B12" t="str">
            <v>Министерство на околната среда и водите</v>
          </cell>
          <cell r="E12" t="str">
            <v>код :</v>
          </cell>
          <cell r="F12" t="str">
            <v>1900</v>
          </cell>
        </row>
        <row r="13">
          <cell r="B13" t="str">
            <v>(наименование на първостепенния разпоредител с бюджет)</v>
          </cell>
          <cell r="E13" t="str">
            <v>(по ЕБК)</v>
          </cell>
          <cell r="F13" t="str">
            <v xml:space="preserve"> </v>
          </cell>
        </row>
        <row r="17">
          <cell r="E17">
            <v>0</v>
          </cell>
        </row>
        <row r="18">
          <cell r="F18" t="str">
            <v>(в лева)</v>
          </cell>
        </row>
        <row r="19">
          <cell r="E19" t="str">
            <v>Уточнен план</v>
          </cell>
          <cell r="F19" t="str">
            <v>Отчет</v>
          </cell>
        </row>
        <row r="20">
          <cell r="E20">
            <v>2014</v>
          </cell>
          <cell r="F20">
            <v>2014</v>
          </cell>
        </row>
        <row r="21">
          <cell r="E21" t="str">
            <v>(1)</v>
          </cell>
          <cell r="F21" t="str">
            <v>(2)</v>
          </cell>
        </row>
        <row r="22">
          <cell r="E22">
            <v>0</v>
          </cell>
          <cell r="F22">
            <v>0</v>
          </cell>
        </row>
        <row r="28">
          <cell r="E28">
            <v>0</v>
          </cell>
          <cell r="F28">
            <v>0</v>
          </cell>
        </row>
        <row r="33">
          <cell r="E33">
            <v>0</v>
          </cell>
          <cell r="F33">
            <v>0</v>
          </cell>
        </row>
        <row r="39">
          <cell r="E39">
            <v>0</v>
          </cell>
          <cell r="F39">
            <v>0</v>
          </cell>
        </row>
        <row r="44">
          <cell r="E44">
            <v>0</v>
          </cell>
          <cell r="F44">
            <v>0</v>
          </cell>
        </row>
        <row r="49">
          <cell r="E49">
            <v>0</v>
          </cell>
          <cell r="F49">
            <v>0</v>
          </cell>
        </row>
        <row r="55">
          <cell r="E55">
            <v>0</v>
          </cell>
          <cell r="F55">
            <v>0</v>
          </cell>
        </row>
        <row r="58">
          <cell r="E58">
            <v>0</v>
          </cell>
          <cell r="F58">
            <v>0</v>
          </cell>
        </row>
        <row r="62">
          <cell r="E62">
            <v>0</v>
          </cell>
          <cell r="F62">
            <v>0</v>
          </cell>
        </row>
        <row r="72">
          <cell r="E72">
            <v>2209798</v>
          </cell>
          <cell r="F72">
            <v>1710423</v>
          </cell>
        </row>
        <row r="75">
          <cell r="E75">
            <v>1783000</v>
          </cell>
          <cell r="F75">
            <v>993691</v>
          </cell>
        </row>
        <row r="76">
          <cell r="F76">
            <v>51667</v>
          </cell>
        </row>
        <row r="79">
          <cell r="F79">
            <v>69777</v>
          </cell>
        </row>
        <row r="80">
          <cell r="F80">
            <v>114549</v>
          </cell>
        </row>
        <row r="81">
          <cell r="E81">
            <v>426798</v>
          </cell>
          <cell r="F81">
            <v>426798</v>
          </cell>
        </row>
        <row r="86">
          <cell r="F86">
            <v>53941</v>
          </cell>
        </row>
        <row r="87">
          <cell r="E87">
            <v>3100000</v>
          </cell>
          <cell r="F87">
            <v>2230658</v>
          </cell>
        </row>
        <row r="88">
          <cell r="E88">
            <v>3100000</v>
          </cell>
          <cell r="F88">
            <v>2230658</v>
          </cell>
        </row>
        <row r="91">
          <cell r="E91">
            <v>0</v>
          </cell>
          <cell r="F91">
            <v>0</v>
          </cell>
        </row>
        <row r="105">
          <cell r="E105">
            <v>1047000</v>
          </cell>
          <cell r="F105">
            <v>563486</v>
          </cell>
        </row>
        <row r="107">
          <cell r="E107">
            <v>1047000</v>
          </cell>
          <cell r="F107">
            <v>563486</v>
          </cell>
        </row>
        <row r="109">
          <cell r="E109">
            <v>0</v>
          </cell>
          <cell r="F109">
            <v>-3392175</v>
          </cell>
        </row>
        <row r="110">
          <cell r="F110">
            <v>-2213</v>
          </cell>
        </row>
        <row r="111">
          <cell r="F111">
            <v>7104</v>
          </cell>
        </row>
        <row r="112">
          <cell r="F112">
            <v>596</v>
          </cell>
        </row>
        <row r="113">
          <cell r="F113">
            <v>-3485602</v>
          </cell>
        </row>
        <row r="114">
          <cell r="F114">
            <v>87940</v>
          </cell>
        </row>
        <row r="115">
          <cell r="E115">
            <v>-820000</v>
          </cell>
          <cell r="F115">
            <v>-790752</v>
          </cell>
        </row>
        <row r="116">
          <cell r="E116">
            <v>-620000</v>
          </cell>
          <cell r="F116">
            <v>-681332</v>
          </cell>
        </row>
        <row r="117">
          <cell r="E117">
            <v>-200000</v>
          </cell>
          <cell r="F117">
            <v>-108593</v>
          </cell>
        </row>
        <row r="118">
          <cell r="F118">
            <v>-827</v>
          </cell>
        </row>
        <row r="119">
          <cell r="E119">
            <v>0</v>
          </cell>
          <cell r="F119">
            <v>0</v>
          </cell>
        </row>
        <row r="131">
          <cell r="E131">
            <v>3890000</v>
          </cell>
          <cell r="F131">
            <v>3118633</v>
          </cell>
        </row>
        <row r="133">
          <cell r="E133">
            <v>0</v>
          </cell>
          <cell r="F133">
            <v>0</v>
          </cell>
        </row>
        <row r="136">
          <cell r="E136">
            <v>99357</v>
          </cell>
          <cell r="F136">
            <v>138161</v>
          </cell>
        </row>
        <row r="141">
          <cell r="E141">
            <v>99357</v>
          </cell>
          <cell r="F141">
            <v>138161</v>
          </cell>
        </row>
        <row r="145">
          <cell r="E145">
            <v>0</v>
          </cell>
          <cell r="F145">
            <v>0</v>
          </cell>
        </row>
        <row r="154">
          <cell r="E154">
            <v>0</v>
          </cell>
          <cell r="F154">
            <v>0</v>
          </cell>
        </row>
        <row r="163">
          <cell r="E163">
            <v>9526155</v>
          </cell>
          <cell r="F163">
            <v>3578434</v>
          </cell>
        </row>
        <row r="169">
          <cell r="E169" t="str">
            <v xml:space="preserve">за периода от </v>
          </cell>
          <cell r="F169" t="str">
            <v>до</v>
          </cell>
        </row>
        <row r="170">
          <cell r="E170">
            <v>41640</v>
          </cell>
          <cell r="F170">
            <v>42004</v>
          </cell>
        </row>
        <row r="171">
          <cell r="F171">
            <v>0</v>
          </cell>
        </row>
        <row r="173">
          <cell r="E173" t="str">
            <v>код :</v>
          </cell>
          <cell r="F173" t="str">
            <v>1900</v>
          </cell>
        </row>
        <row r="174">
          <cell r="E174" t="str">
            <v>(по ЕБК)</v>
          </cell>
        </row>
        <row r="175">
          <cell r="E175">
            <v>0</v>
          </cell>
        </row>
        <row r="176">
          <cell r="F176" t="str">
            <v>(в лева)</v>
          </cell>
        </row>
        <row r="177">
          <cell r="E177" t="str">
            <v>Уточнен план</v>
          </cell>
          <cell r="F177" t="str">
            <v>Отчет</v>
          </cell>
        </row>
        <row r="178">
          <cell r="E178">
            <v>2014</v>
          </cell>
          <cell r="F178">
            <v>2014</v>
          </cell>
        </row>
        <row r="179">
          <cell r="E179" t="str">
            <v>(1)</v>
          </cell>
          <cell r="F179" t="str">
            <v>(2)</v>
          </cell>
        </row>
        <row r="181">
          <cell r="E181">
            <v>18696819</v>
          </cell>
          <cell r="F181">
            <v>18574881</v>
          </cell>
        </row>
        <row r="182">
          <cell r="E182">
            <v>3468000</v>
          </cell>
          <cell r="F182">
            <v>3441600</v>
          </cell>
        </row>
        <row r="183">
          <cell r="E183">
            <v>15228819</v>
          </cell>
          <cell r="F183">
            <v>15133281</v>
          </cell>
        </row>
        <row r="184">
          <cell r="E184">
            <v>2647005</v>
          </cell>
          <cell r="F184">
            <v>2575366</v>
          </cell>
        </row>
        <row r="185">
          <cell r="E185">
            <v>929829</v>
          </cell>
          <cell r="F185">
            <v>908060</v>
          </cell>
        </row>
        <row r="186">
          <cell r="E186">
            <v>191843</v>
          </cell>
          <cell r="F186">
            <v>162484</v>
          </cell>
        </row>
        <row r="187">
          <cell r="E187">
            <v>532354</v>
          </cell>
          <cell r="F187">
            <v>521295</v>
          </cell>
        </row>
        <row r="188">
          <cell r="E188">
            <v>834586</v>
          </cell>
          <cell r="F188">
            <v>828113</v>
          </cell>
        </row>
        <row r="189">
          <cell r="E189">
            <v>158393</v>
          </cell>
          <cell r="F189">
            <v>155414</v>
          </cell>
        </row>
        <row r="190">
          <cell r="E190">
            <v>5657642</v>
          </cell>
          <cell r="F190">
            <v>5570477</v>
          </cell>
        </row>
        <row r="191">
          <cell r="E191">
            <v>3461684</v>
          </cell>
          <cell r="F191">
            <v>3410022</v>
          </cell>
        </row>
        <row r="192">
          <cell r="E192">
            <v>0</v>
          </cell>
          <cell r="F192">
            <v>0</v>
          </cell>
        </row>
        <row r="193">
          <cell r="E193">
            <v>1504273</v>
          </cell>
          <cell r="F193">
            <v>1471571</v>
          </cell>
        </row>
        <row r="194">
          <cell r="E194">
            <v>691685</v>
          </cell>
          <cell r="F194">
            <v>688884</v>
          </cell>
        </row>
        <row r="195">
          <cell r="E195">
            <v>0</v>
          </cell>
          <cell r="F195">
            <v>0</v>
          </cell>
        </row>
        <row r="196">
          <cell r="E196">
            <v>0</v>
          </cell>
          <cell r="F196">
            <v>0</v>
          </cell>
        </row>
        <row r="197">
          <cell r="E197">
            <v>14168465</v>
          </cell>
          <cell r="F197">
            <v>13778599</v>
          </cell>
        </row>
        <row r="198">
          <cell r="E198">
            <v>14370</v>
          </cell>
          <cell r="F198">
            <v>13539</v>
          </cell>
        </row>
        <row r="199">
          <cell r="E199">
            <v>433</v>
          </cell>
          <cell r="F199">
            <v>431</v>
          </cell>
        </row>
        <row r="200">
          <cell r="E200">
            <v>4922</v>
          </cell>
          <cell r="F200">
            <v>4911</v>
          </cell>
        </row>
        <row r="201">
          <cell r="E201">
            <v>7319</v>
          </cell>
          <cell r="F201">
            <v>7236</v>
          </cell>
        </row>
        <row r="202">
          <cell r="E202">
            <v>2619142</v>
          </cell>
          <cell r="F202">
            <v>2606249</v>
          </cell>
        </row>
        <row r="203">
          <cell r="E203">
            <v>2230972</v>
          </cell>
          <cell r="F203">
            <v>2210721</v>
          </cell>
        </row>
        <row r="204">
          <cell r="E204">
            <v>7035346</v>
          </cell>
          <cell r="F204">
            <v>6712166</v>
          </cell>
        </row>
        <row r="205">
          <cell r="E205">
            <v>371585</v>
          </cell>
          <cell r="F205">
            <v>370244</v>
          </cell>
        </row>
        <row r="206">
          <cell r="E206">
            <v>761156</v>
          </cell>
          <cell r="F206">
            <v>750188</v>
          </cell>
        </row>
        <row r="207">
          <cell r="E207">
            <v>492537</v>
          </cell>
          <cell r="F207">
            <v>473701</v>
          </cell>
        </row>
        <row r="208">
          <cell r="E208">
            <v>372000</v>
          </cell>
          <cell r="F208">
            <v>371000</v>
          </cell>
        </row>
        <row r="209">
          <cell r="E209">
            <v>127508</v>
          </cell>
          <cell r="F209">
            <v>127464</v>
          </cell>
        </row>
        <row r="210">
          <cell r="E210">
            <v>0</v>
          </cell>
          <cell r="F210">
            <v>0</v>
          </cell>
        </row>
        <row r="211">
          <cell r="E211">
            <v>1792</v>
          </cell>
          <cell r="F211">
            <v>1783</v>
          </cell>
        </row>
        <row r="212">
          <cell r="E212">
            <v>3605</v>
          </cell>
          <cell r="F212">
            <v>3605</v>
          </cell>
        </row>
        <row r="213">
          <cell r="E213">
            <v>46640</v>
          </cell>
          <cell r="F213">
            <v>46223</v>
          </cell>
        </row>
        <row r="214">
          <cell r="E214">
            <v>79138</v>
          </cell>
          <cell r="F214">
            <v>79138</v>
          </cell>
        </row>
        <row r="215">
          <cell r="E215">
            <v>846823</v>
          </cell>
          <cell r="F215">
            <v>816320</v>
          </cell>
        </row>
        <row r="216">
          <cell r="E216">
            <v>296323</v>
          </cell>
          <cell r="F216">
            <v>269322</v>
          </cell>
        </row>
        <row r="217">
          <cell r="E217">
            <v>240717</v>
          </cell>
          <cell r="F217">
            <v>237215</v>
          </cell>
        </row>
        <row r="218">
          <cell r="E218">
            <v>309783</v>
          </cell>
          <cell r="F218">
            <v>309783</v>
          </cell>
        </row>
        <row r="219">
          <cell r="E219">
            <v>0</v>
          </cell>
          <cell r="F219">
            <v>0</v>
          </cell>
        </row>
        <row r="220">
          <cell r="E220">
            <v>0</v>
          </cell>
          <cell r="F220">
            <v>0</v>
          </cell>
        </row>
        <row r="221">
          <cell r="E221">
            <v>0</v>
          </cell>
          <cell r="F221">
            <v>0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24">
          <cell r="E224">
            <v>0</v>
          </cell>
          <cell r="F224">
            <v>0</v>
          </cell>
        </row>
        <row r="225">
          <cell r="E225">
            <v>0</v>
          </cell>
          <cell r="F225">
            <v>0</v>
          </cell>
        </row>
        <row r="226">
          <cell r="E226">
            <v>0</v>
          </cell>
          <cell r="F226">
            <v>0</v>
          </cell>
        </row>
        <row r="227">
          <cell r="E227">
            <v>0</v>
          </cell>
          <cell r="F227">
            <v>0</v>
          </cell>
        </row>
        <row r="228">
          <cell r="E228">
            <v>0</v>
          </cell>
          <cell r="F228">
            <v>0</v>
          </cell>
        </row>
        <row r="229">
          <cell r="E229">
            <v>0</v>
          </cell>
          <cell r="F229">
            <v>0</v>
          </cell>
        </row>
        <row r="230">
          <cell r="E230">
            <v>426798</v>
          </cell>
          <cell r="F230">
            <v>426798</v>
          </cell>
        </row>
        <row r="231">
          <cell r="E231">
            <v>0</v>
          </cell>
          <cell r="F231">
            <v>0</v>
          </cell>
        </row>
        <row r="232">
          <cell r="E232">
            <v>0</v>
          </cell>
          <cell r="F232">
            <v>0</v>
          </cell>
        </row>
        <row r="233">
          <cell r="E233">
            <v>0</v>
          </cell>
          <cell r="F233">
            <v>0</v>
          </cell>
        </row>
        <row r="234">
          <cell r="E234">
            <v>0</v>
          </cell>
          <cell r="F234">
            <v>0</v>
          </cell>
        </row>
        <row r="235">
          <cell r="E235">
            <v>0</v>
          </cell>
          <cell r="F235">
            <v>0</v>
          </cell>
        </row>
        <row r="236">
          <cell r="E236">
            <v>0</v>
          </cell>
          <cell r="F236">
            <v>0</v>
          </cell>
        </row>
        <row r="237">
          <cell r="E237">
            <v>0</v>
          </cell>
          <cell r="F237">
            <v>0</v>
          </cell>
        </row>
        <row r="238">
          <cell r="E238">
            <v>0</v>
          </cell>
          <cell r="F238">
            <v>0</v>
          </cell>
        </row>
        <row r="239">
          <cell r="E239">
            <v>0</v>
          </cell>
          <cell r="F239">
            <v>0</v>
          </cell>
        </row>
        <row r="240">
          <cell r="E240">
            <v>0</v>
          </cell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  <cell r="F244">
            <v>0</v>
          </cell>
        </row>
        <row r="245">
          <cell r="E245">
            <v>0</v>
          </cell>
          <cell r="F245">
            <v>0</v>
          </cell>
        </row>
        <row r="246">
          <cell r="E246">
            <v>0</v>
          </cell>
          <cell r="F246">
            <v>0</v>
          </cell>
        </row>
        <row r="247">
          <cell r="E247">
            <v>0</v>
          </cell>
          <cell r="F247">
            <v>0</v>
          </cell>
        </row>
        <row r="248">
          <cell r="E248">
            <v>0</v>
          </cell>
          <cell r="F248">
            <v>0</v>
          </cell>
        </row>
        <row r="249">
          <cell r="E249">
            <v>0</v>
          </cell>
          <cell r="F249">
            <v>0</v>
          </cell>
        </row>
        <row r="250">
          <cell r="E250">
            <v>0</v>
          </cell>
          <cell r="F250">
            <v>0</v>
          </cell>
        </row>
        <row r="251">
          <cell r="E251">
            <v>0</v>
          </cell>
          <cell r="F251">
            <v>0</v>
          </cell>
        </row>
        <row r="252">
          <cell r="E252">
            <v>0</v>
          </cell>
          <cell r="F252">
            <v>0</v>
          </cell>
        </row>
        <row r="253">
          <cell r="E253">
            <v>0</v>
          </cell>
          <cell r="F253">
            <v>0</v>
          </cell>
        </row>
        <row r="254">
          <cell r="E254">
            <v>0</v>
          </cell>
          <cell r="F254">
            <v>0</v>
          </cell>
        </row>
        <row r="255">
          <cell r="E255">
            <v>0</v>
          </cell>
          <cell r="F255">
            <v>0</v>
          </cell>
        </row>
        <row r="256">
          <cell r="E256">
            <v>0</v>
          </cell>
          <cell r="F256">
            <v>0</v>
          </cell>
        </row>
        <row r="257">
          <cell r="E257">
            <v>0</v>
          </cell>
          <cell r="F257">
            <v>0</v>
          </cell>
        </row>
        <row r="258">
          <cell r="E258">
            <v>0</v>
          </cell>
          <cell r="F258">
            <v>0</v>
          </cell>
        </row>
        <row r="259">
          <cell r="E259">
            <v>0</v>
          </cell>
          <cell r="F259">
            <v>0</v>
          </cell>
        </row>
        <row r="260">
          <cell r="E260">
            <v>0</v>
          </cell>
          <cell r="F260">
            <v>0</v>
          </cell>
        </row>
        <row r="261">
          <cell r="E261">
            <v>99357</v>
          </cell>
          <cell r="F261">
            <v>99357</v>
          </cell>
        </row>
        <row r="262">
          <cell r="E262">
            <v>548167</v>
          </cell>
          <cell r="F262">
            <v>543251</v>
          </cell>
        </row>
        <row r="263">
          <cell r="E263">
            <v>0</v>
          </cell>
          <cell r="F263">
            <v>0</v>
          </cell>
        </row>
        <row r="264">
          <cell r="E264">
            <v>0</v>
          </cell>
          <cell r="F264">
            <v>0</v>
          </cell>
        </row>
        <row r="265">
          <cell r="E265">
            <v>0</v>
          </cell>
          <cell r="F265">
            <v>0</v>
          </cell>
        </row>
        <row r="266">
          <cell r="E266">
            <v>30773</v>
          </cell>
          <cell r="F266">
            <v>30773</v>
          </cell>
        </row>
        <row r="267">
          <cell r="E267">
            <v>2909269</v>
          </cell>
          <cell r="F267">
            <v>2908927</v>
          </cell>
        </row>
        <row r="268">
          <cell r="E268">
            <v>8494</v>
          </cell>
          <cell r="F268">
            <v>8270</v>
          </cell>
        </row>
        <row r="269">
          <cell r="E269">
            <v>113044</v>
          </cell>
          <cell r="F269">
            <v>113044</v>
          </cell>
        </row>
        <row r="270">
          <cell r="E270">
            <v>145576</v>
          </cell>
          <cell r="F270">
            <v>145575</v>
          </cell>
        </row>
        <row r="271">
          <cell r="E271">
            <v>129726</v>
          </cell>
          <cell r="F271">
            <v>129609</v>
          </cell>
        </row>
        <row r="272">
          <cell r="E272">
            <v>119266</v>
          </cell>
          <cell r="F272">
            <v>119266</v>
          </cell>
        </row>
        <row r="273">
          <cell r="E273">
            <v>2346015</v>
          </cell>
          <cell r="F273">
            <v>2346015</v>
          </cell>
        </row>
        <row r="274">
          <cell r="E274">
            <v>47148</v>
          </cell>
          <cell r="F274">
            <v>47148</v>
          </cell>
        </row>
        <row r="275">
          <cell r="E275">
            <v>-30937</v>
          </cell>
          <cell r="F275">
            <v>-31147</v>
          </cell>
        </row>
        <row r="276">
          <cell r="E276">
            <v>648068</v>
          </cell>
          <cell r="F276">
            <v>647860</v>
          </cell>
        </row>
        <row r="277">
          <cell r="E277">
            <v>-679005</v>
          </cell>
          <cell r="F277">
            <v>-679007</v>
          </cell>
        </row>
        <row r="278">
          <cell r="E278">
            <v>0</v>
          </cell>
          <cell r="F278">
            <v>0</v>
          </cell>
        </row>
        <row r="279">
          <cell r="E279">
            <v>0</v>
          </cell>
          <cell r="F279">
            <v>0</v>
          </cell>
        </row>
        <row r="280">
          <cell r="E280">
            <v>0</v>
          </cell>
          <cell r="F280">
            <v>0</v>
          </cell>
        </row>
        <row r="281">
          <cell r="E281">
            <v>0</v>
          </cell>
          <cell r="F281">
            <v>0</v>
          </cell>
        </row>
        <row r="282">
          <cell r="E282">
            <v>0</v>
          </cell>
          <cell r="F282">
            <v>0</v>
          </cell>
        </row>
        <row r="283">
          <cell r="E283">
            <v>0</v>
          </cell>
          <cell r="F283">
            <v>0</v>
          </cell>
        </row>
        <row r="284">
          <cell r="E284">
            <v>0</v>
          </cell>
          <cell r="F284">
            <v>0</v>
          </cell>
        </row>
        <row r="285">
          <cell r="E285">
            <v>0</v>
          </cell>
          <cell r="F285">
            <v>0</v>
          </cell>
        </row>
        <row r="286">
          <cell r="E286">
            <v>0</v>
          </cell>
          <cell r="F286">
            <v>0</v>
          </cell>
        </row>
        <row r="287">
          <cell r="E287">
            <v>0</v>
          </cell>
          <cell r="F287">
            <v>0</v>
          </cell>
        </row>
        <row r="288">
          <cell r="E288">
            <v>0</v>
          </cell>
          <cell r="F288">
            <v>0</v>
          </cell>
        </row>
        <row r="292">
          <cell r="E292">
            <v>46000181</v>
          </cell>
          <cell r="F292">
            <v>45293602</v>
          </cell>
        </row>
        <row r="298">
          <cell r="E298" t="str">
            <v xml:space="preserve">за периода от </v>
          </cell>
          <cell r="F298" t="str">
            <v>до</v>
          </cell>
        </row>
        <row r="299">
          <cell r="E299">
            <v>41640</v>
          </cell>
          <cell r="F299">
            <v>42004</v>
          </cell>
        </row>
        <row r="300">
          <cell r="F300">
            <v>0</v>
          </cell>
        </row>
        <row r="302">
          <cell r="E302" t="str">
            <v>код :</v>
          </cell>
          <cell r="F302" t="str">
            <v>1900</v>
          </cell>
        </row>
        <row r="303">
          <cell r="E303" t="str">
            <v>(по ЕБК)</v>
          </cell>
        </row>
        <row r="304">
          <cell r="E304">
            <v>0</v>
          </cell>
        </row>
        <row r="307">
          <cell r="E307" t="str">
            <v xml:space="preserve">    П л а н</v>
          </cell>
          <cell r="F307" t="str">
            <v xml:space="preserve">    О т ч е т </v>
          </cell>
        </row>
        <row r="308">
          <cell r="E308">
            <v>1844</v>
          </cell>
          <cell r="F308">
            <v>1791</v>
          </cell>
        </row>
        <row r="309">
          <cell r="E309">
            <v>381</v>
          </cell>
          <cell r="F309">
            <v>374</v>
          </cell>
        </row>
        <row r="310">
          <cell r="E310">
            <v>1463</v>
          </cell>
          <cell r="F310">
            <v>1417</v>
          </cell>
        </row>
        <row r="311">
          <cell r="E311">
            <v>1843</v>
          </cell>
          <cell r="F311">
            <v>1795</v>
          </cell>
        </row>
        <row r="312">
          <cell r="E312">
            <v>382</v>
          </cell>
          <cell r="F312">
            <v>378</v>
          </cell>
        </row>
        <row r="313">
          <cell r="E313">
            <v>1461</v>
          </cell>
          <cell r="F313">
            <v>1416</v>
          </cell>
        </row>
        <row r="314">
          <cell r="E314">
            <v>10144.774281063483</v>
          </cell>
          <cell r="F314">
            <v>10348.123119777159</v>
          </cell>
        </row>
        <row r="315">
          <cell r="E315">
            <v>9078.534031413612</v>
          </cell>
          <cell r="F315">
            <v>9104.7619047619046</v>
          </cell>
        </row>
        <row r="316">
          <cell r="E316">
            <v>10423.558521560575</v>
          </cell>
          <cell r="F316">
            <v>10687.34533898305</v>
          </cell>
        </row>
        <row r="317">
          <cell r="E317">
            <v>394</v>
          </cell>
          <cell r="F317">
            <v>394</v>
          </cell>
        </row>
        <row r="318">
          <cell r="E318">
            <v>334</v>
          </cell>
          <cell r="F318">
            <v>334</v>
          </cell>
        </row>
        <row r="319">
          <cell r="E319">
            <v>0</v>
          </cell>
          <cell r="F319">
            <v>0</v>
          </cell>
        </row>
        <row r="320">
          <cell r="E320">
            <v>0</v>
          </cell>
          <cell r="F320">
            <v>0</v>
          </cell>
        </row>
        <row r="322">
          <cell r="E322">
            <v>0</v>
          </cell>
          <cell r="F322">
            <v>0</v>
          </cell>
        </row>
        <row r="323">
          <cell r="E323">
            <v>0</v>
          </cell>
          <cell r="F323">
            <v>0</v>
          </cell>
        </row>
        <row r="324">
          <cell r="E324">
            <v>0</v>
          </cell>
          <cell r="F324">
            <v>0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28">
          <cell r="E328">
            <v>0</v>
          </cell>
          <cell r="F328">
            <v>0</v>
          </cell>
        </row>
        <row r="329">
          <cell r="E329">
            <v>0</v>
          </cell>
          <cell r="F329">
            <v>0</v>
          </cell>
        </row>
        <row r="336">
          <cell r="E336" t="str">
            <v xml:space="preserve">за периода от </v>
          </cell>
          <cell r="F336" t="str">
            <v>до</v>
          </cell>
        </row>
        <row r="337">
          <cell r="E337">
            <v>41640</v>
          </cell>
          <cell r="F337">
            <v>42004</v>
          </cell>
        </row>
        <row r="338">
          <cell r="F338">
            <v>0</v>
          </cell>
        </row>
        <row r="340">
          <cell r="E340" t="str">
            <v>код :</v>
          </cell>
          <cell r="F340" t="str">
            <v>1900</v>
          </cell>
        </row>
        <row r="341">
          <cell r="E341" t="str">
            <v>(по ЕБК)</v>
          </cell>
        </row>
        <row r="342">
          <cell r="E342">
            <v>0</v>
          </cell>
        </row>
        <row r="343">
          <cell r="F343" t="str">
            <v>(в лева)</v>
          </cell>
        </row>
        <row r="344">
          <cell r="E344" t="str">
            <v>Уточнен план</v>
          </cell>
          <cell r="F344" t="str">
            <v>Отчет</v>
          </cell>
        </row>
        <row r="345">
          <cell r="E345">
            <v>2014</v>
          </cell>
          <cell r="F345">
            <v>2014</v>
          </cell>
        </row>
        <row r="346">
          <cell r="E346" t="str">
            <v>(1)</v>
          </cell>
          <cell r="F346" t="str">
            <v>(2)</v>
          </cell>
        </row>
        <row r="348">
          <cell r="E348">
            <v>0</v>
          </cell>
          <cell r="F348">
            <v>0</v>
          </cell>
        </row>
        <row r="362">
          <cell r="E362">
            <v>24173036</v>
          </cell>
          <cell r="F362">
            <v>48088947</v>
          </cell>
        </row>
        <row r="363">
          <cell r="E363">
            <v>24173036</v>
          </cell>
          <cell r="F363">
            <v>48088947</v>
          </cell>
        </row>
        <row r="370">
          <cell r="E370">
            <v>0</v>
          </cell>
          <cell r="F370">
            <v>0</v>
          </cell>
        </row>
        <row r="375">
          <cell r="E375">
            <v>0</v>
          </cell>
          <cell r="F375">
            <v>0</v>
          </cell>
        </row>
        <row r="378">
          <cell r="E378">
            <v>-9532596</v>
          </cell>
          <cell r="F378">
            <v>-9532596</v>
          </cell>
        </row>
        <row r="379">
          <cell r="E379">
            <v>67012</v>
          </cell>
          <cell r="F379">
            <v>67012</v>
          </cell>
        </row>
        <row r="380">
          <cell r="E380">
            <v>-9777048</v>
          </cell>
          <cell r="F380">
            <v>-9777048</v>
          </cell>
        </row>
        <row r="381">
          <cell r="E381">
            <v>177440</v>
          </cell>
          <cell r="F381">
            <v>177440</v>
          </cell>
        </row>
        <row r="383">
          <cell r="E383">
            <v>-732281</v>
          </cell>
          <cell r="F383">
            <v>-732281</v>
          </cell>
        </row>
        <row r="385">
          <cell r="E385">
            <v>-732281</v>
          </cell>
          <cell r="F385">
            <v>-732281</v>
          </cell>
        </row>
        <row r="386">
          <cell r="E386">
            <v>0</v>
          </cell>
          <cell r="F386">
            <v>0</v>
          </cell>
        </row>
        <row r="389">
          <cell r="E389">
            <v>-20732133</v>
          </cell>
          <cell r="F389">
            <v>-1543733</v>
          </cell>
        </row>
        <row r="390">
          <cell r="E390">
            <v>38456267</v>
          </cell>
          <cell r="F390">
            <v>38456267</v>
          </cell>
        </row>
        <row r="391">
          <cell r="E391">
            <v>-59188400</v>
          </cell>
          <cell r="F391">
            <v>-40000000</v>
          </cell>
        </row>
        <row r="393">
          <cell r="E393">
            <v>0</v>
          </cell>
          <cell r="F393">
            <v>0</v>
          </cell>
        </row>
        <row r="394">
          <cell r="F394">
            <v>-23345829</v>
          </cell>
        </row>
        <row r="395">
          <cell r="F395">
            <v>23345829</v>
          </cell>
        </row>
        <row r="396">
          <cell r="E396">
            <v>0</v>
          </cell>
          <cell r="F396">
            <v>0</v>
          </cell>
        </row>
        <row r="399">
          <cell r="E399">
            <v>0</v>
          </cell>
          <cell r="F399">
            <v>0</v>
          </cell>
        </row>
        <row r="400">
          <cell r="F400">
            <v>2204434</v>
          </cell>
        </row>
        <row r="401">
          <cell r="F401">
            <v>3832594</v>
          </cell>
        </row>
        <row r="402">
          <cell r="F402">
            <v>1640306</v>
          </cell>
        </row>
        <row r="403">
          <cell r="F403">
            <v>768702</v>
          </cell>
        </row>
        <row r="404">
          <cell r="F404">
            <v>1455719</v>
          </cell>
        </row>
        <row r="405">
          <cell r="F405">
            <v>-9901755</v>
          </cell>
        </row>
        <row r="406">
          <cell r="E406">
            <v>-6823974</v>
          </cell>
          <cell r="F406">
            <v>36280337</v>
          </cell>
        </row>
        <row r="413">
          <cell r="E413">
            <v>0</v>
          </cell>
          <cell r="F413">
            <v>0</v>
          </cell>
        </row>
        <row r="416">
          <cell r="E416">
            <v>0</v>
          </cell>
          <cell r="F416">
            <v>0</v>
          </cell>
        </row>
        <row r="421">
          <cell r="E421" t="str">
            <v xml:space="preserve">за периода от </v>
          </cell>
          <cell r="F421" t="str">
            <v>до</v>
          </cell>
        </row>
        <row r="422">
          <cell r="E422">
            <v>41640</v>
          </cell>
          <cell r="F422">
            <v>42004</v>
          </cell>
        </row>
        <row r="423">
          <cell r="F423">
            <v>0</v>
          </cell>
        </row>
        <row r="425">
          <cell r="E425" t="str">
            <v>код :</v>
          </cell>
          <cell r="F425" t="str">
            <v>1900</v>
          </cell>
        </row>
        <row r="426">
          <cell r="E426" t="str">
            <v>(по ЕБК)</v>
          </cell>
        </row>
        <row r="427">
          <cell r="E427">
            <v>0</v>
          </cell>
        </row>
        <row r="428">
          <cell r="F428" t="str">
            <v>(в лева)</v>
          </cell>
        </row>
        <row r="429">
          <cell r="E429" t="str">
            <v>Уточнен план</v>
          </cell>
          <cell r="F429" t="str">
            <v>Отчет</v>
          </cell>
        </row>
        <row r="430">
          <cell r="E430">
            <v>2014</v>
          </cell>
          <cell r="F430">
            <v>2014</v>
          </cell>
        </row>
        <row r="431">
          <cell r="E431" t="str">
            <v>(1)</v>
          </cell>
          <cell r="F431" t="str">
            <v>(2)</v>
          </cell>
        </row>
        <row r="432">
          <cell r="E432">
            <v>-43298000</v>
          </cell>
          <cell r="F432">
            <v>-5434831</v>
          </cell>
        </row>
        <row r="437">
          <cell r="E437" t="str">
            <v xml:space="preserve">за периода от </v>
          </cell>
          <cell r="F437" t="str">
            <v>до</v>
          </cell>
        </row>
        <row r="438">
          <cell r="E438">
            <v>41640</v>
          </cell>
          <cell r="F438">
            <v>42004</v>
          </cell>
        </row>
        <row r="439">
          <cell r="F439">
            <v>0</v>
          </cell>
        </row>
        <row r="441">
          <cell r="E441" t="str">
            <v>код :</v>
          </cell>
          <cell r="F441" t="str">
            <v>1900</v>
          </cell>
        </row>
        <row r="442">
          <cell r="E442" t="str">
            <v>(по ЕБК)</v>
          </cell>
        </row>
        <row r="443">
          <cell r="E443">
            <v>0</v>
          </cell>
        </row>
        <row r="444">
          <cell r="F444" t="str">
            <v>(в лева)</v>
          </cell>
        </row>
        <row r="445">
          <cell r="E445" t="str">
            <v>Уточнен план</v>
          </cell>
          <cell r="F445" t="str">
            <v>Отчет</v>
          </cell>
        </row>
        <row r="446">
          <cell r="E446">
            <v>2014</v>
          </cell>
          <cell r="F446">
            <v>2014</v>
          </cell>
        </row>
        <row r="447">
          <cell r="E447" t="str">
            <v>(1)</v>
          </cell>
          <cell r="F447" t="str">
            <v>(2)</v>
          </cell>
        </row>
        <row r="448">
          <cell r="E448">
            <v>0</v>
          </cell>
          <cell r="F448">
            <v>0</v>
          </cell>
        </row>
        <row r="452">
          <cell r="E452">
            <v>0</v>
          </cell>
          <cell r="F452">
            <v>0</v>
          </cell>
        </row>
        <row r="455">
          <cell r="E455">
            <v>0</v>
          </cell>
          <cell r="F455">
            <v>0</v>
          </cell>
        </row>
        <row r="458">
          <cell r="E458">
            <v>0</v>
          </cell>
          <cell r="F458">
            <v>0</v>
          </cell>
        </row>
        <row r="465">
          <cell r="E465">
            <v>729422</v>
          </cell>
          <cell r="F465">
            <v>729422</v>
          </cell>
        </row>
        <row r="467">
          <cell r="E467">
            <v>729422</v>
          </cell>
          <cell r="F467">
            <v>729422</v>
          </cell>
        </row>
        <row r="468">
          <cell r="E468">
            <v>-729422</v>
          </cell>
          <cell r="F468">
            <v>-729422</v>
          </cell>
        </row>
        <row r="480">
          <cell r="E480">
            <v>-729422</v>
          </cell>
          <cell r="F480">
            <v>-729422</v>
          </cell>
        </row>
        <row r="484">
          <cell r="E484">
            <v>0</v>
          </cell>
          <cell r="F484">
            <v>0</v>
          </cell>
        </row>
        <row r="490">
          <cell r="E490">
            <v>0</v>
          </cell>
          <cell r="F490">
            <v>0</v>
          </cell>
        </row>
        <row r="499">
          <cell r="E499">
            <v>0</v>
          </cell>
          <cell r="F499">
            <v>0</v>
          </cell>
        </row>
        <row r="503">
          <cell r="E503">
            <v>0</v>
          </cell>
          <cell r="F503">
            <v>0</v>
          </cell>
        </row>
        <row r="508">
          <cell r="E508">
            <v>0</v>
          </cell>
          <cell r="F508">
            <v>0</v>
          </cell>
        </row>
        <row r="511">
          <cell r="E511">
            <v>0</v>
          </cell>
          <cell r="F511">
            <v>5174367</v>
          </cell>
        </row>
        <row r="513">
          <cell r="F513">
            <v>-327723</v>
          </cell>
        </row>
        <row r="514">
          <cell r="F514">
            <v>4452267</v>
          </cell>
        </row>
        <row r="515">
          <cell r="F515">
            <v>68841</v>
          </cell>
        </row>
        <row r="517">
          <cell r="F517">
            <v>980982</v>
          </cell>
        </row>
        <row r="518">
          <cell r="E518">
            <v>0</v>
          </cell>
          <cell r="F518">
            <v>-13696</v>
          </cell>
        </row>
        <row r="521">
          <cell r="F521">
            <v>-13696</v>
          </cell>
        </row>
        <row r="523">
          <cell r="E523">
            <v>0</v>
          </cell>
          <cell r="F523">
            <v>0</v>
          </cell>
        </row>
        <row r="528">
          <cell r="E528">
            <v>0</v>
          </cell>
          <cell r="F528">
            <v>0</v>
          </cell>
        </row>
        <row r="531">
          <cell r="E531">
            <v>0</v>
          </cell>
          <cell r="F531">
            <v>247402</v>
          </cell>
        </row>
        <row r="533">
          <cell r="F533">
            <v>16185</v>
          </cell>
        </row>
        <row r="547">
          <cell r="F547">
            <v>222393</v>
          </cell>
        </row>
        <row r="548">
          <cell r="F548">
            <v>8824</v>
          </cell>
        </row>
        <row r="553">
          <cell r="E553">
            <v>43298000</v>
          </cell>
          <cell r="F553">
            <v>26758</v>
          </cell>
        </row>
        <row r="555">
          <cell r="E555">
            <v>43298000</v>
          </cell>
          <cell r="F555">
            <v>48715862</v>
          </cell>
        </row>
        <row r="561">
          <cell r="F561">
            <v>-48689643</v>
          </cell>
        </row>
        <row r="567">
          <cell r="F567">
            <v>539</v>
          </cell>
        </row>
        <row r="573">
          <cell r="E573">
            <v>0</v>
          </cell>
          <cell r="F573">
            <v>0</v>
          </cell>
        </row>
        <row r="578">
          <cell r="E578">
            <v>0</v>
          </cell>
          <cell r="F578">
            <v>0</v>
          </cell>
        </row>
        <row r="584">
          <cell r="E584">
            <v>43298000</v>
          </cell>
          <cell r="F584">
            <v>5434831</v>
          </cell>
        </row>
        <row r="585">
          <cell r="E585">
            <v>0</v>
          </cell>
          <cell r="F585">
            <v>0</v>
          </cell>
        </row>
        <row r="589">
          <cell r="E589" t="str">
            <v xml:space="preserve">за периода от </v>
          </cell>
          <cell r="F589" t="str">
            <v>до</v>
          </cell>
        </row>
        <row r="590">
          <cell r="E590">
            <v>41640</v>
          </cell>
          <cell r="F590">
            <v>42004</v>
          </cell>
        </row>
        <row r="591">
          <cell r="F591">
            <v>0</v>
          </cell>
        </row>
        <row r="593">
          <cell r="E593" t="str">
            <v>код :</v>
          </cell>
          <cell r="F593" t="str">
            <v>1900</v>
          </cell>
        </row>
        <row r="594">
          <cell r="E594" t="str">
            <v>(по ЕБК)</v>
          </cell>
        </row>
        <row r="595">
          <cell r="E595">
            <v>0</v>
          </cell>
        </row>
        <row r="596">
          <cell r="F596" t="str">
            <v>(в лева)</v>
          </cell>
        </row>
        <row r="597">
          <cell r="E597" t="str">
            <v>Уточнен план</v>
          </cell>
          <cell r="F597" t="str">
            <v>Отчет</v>
          </cell>
        </row>
        <row r="598">
          <cell r="E598">
            <v>2014</v>
          </cell>
          <cell r="F598">
            <v>2014</v>
          </cell>
        </row>
        <row r="599">
          <cell r="E599" t="str">
            <v>(1)</v>
          </cell>
          <cell r="F599" t="str">
            <v>(2)</v>
          </cell>
        </row>
        <row r="600">
          <cell r="E600">
            <v>23546429</v>
          </cell>
          <cell r="F600">
            <v>23528170</v>
          </cell>
        </row>
        <row r="601">
          <cell r="E601">
            <v>18153943</v>
          </cell>
          <cell r="F601">
            <v>17084104</v>
          </cell>
        </row>
        <row r="613">
          <cell r="E613" t="str">
            <v xml:space="preserve">за периода от </v>
          </cell>
          <cell r="F613" t="str">
            <v>до</v>
          </cell>
        </row>
        <row r="614">
          <cell r="E614">
            <v>41640</v>
          </cell>
          <cell r="F614">
            <v>42004</v>
          </cell>
        </row>
        <row r="615">
          <cell r="F615">
            <v>0</v>
          </cell>
        </row>
        <row r="617">
          <cell r="E617" t="str">
            <v>код :</v>
          </cell>
          <cell r="F617" t="str">
            <v>1900</v>
          </cell>
        </row>
        <row r="618">
          <cell r="E618" t="str">
            <v>(по ЕБК)</v>
          </cell>
        </row>
        <row r="619">
          <cell r="E619">
            <v>0</v>
          </cell>
        </row>
        <row r="620">
          <cell r="F620" t="str">
            <v>(в лева)</v>
          </cell>
        </row>
        <row r="621">
          <cell r="E621" t="str">
            <v>Уточнен план</v>
          </cell>
          <cell r="F621" t="str">
            <v>Отчет</v>
          </cell>
        </row>
        <row r="622">
          <cell r="E622">
            <v>2014</v>
          </cell>
          <cell r="F622">
            <v>2014</v>
          </cell>
        </row>
        <row r="623">
          <cell r="E623" t="str">
            <v>(1)</v>
          </cell>
          <cell r="F623" t="str">
            <v>(2)</v>
          </cell>
        </row>
        <row r="628">
          <cell r="E628">
            <v>4277648</v>
          </cell>
          <cell r="F628">
            <v>4272364</v>
          </cell>
        </row>
        <row r="629">
          <cell r="E629">
            <v>393838</v>
          </cell>
          <cell r="F629">
            <v>393802</v>
          </cell>
        </row>
        <row r="630">
          <cell r="E630">
            <v>3883810</v>
          </cell>
          <cell r="F630">
            <v>3878562</v>
          </cell>
        </row>
        <row r="631">
          <cell r="E631">
            <v>937094</v>
          </cell>
          <cell r="F631">
            <v>909681</v>
          </cell>
        </row>
        <row r="632">
          <cell r="E632">
            <v>199557</v>
          </cell>
          <cell r="F632">
            <v>198801</v>
          </cell>
        </row>
        <row r="633">
          <cell r="E633">
            <v>21896</v>
          </cell>
          <cell r="F633">
            <v>-2330</v>
          </cell>
        </row>
        <row r="634">
          <cell r="E634">
            <v>118691</v>
          </cell>
          <cell r="F634">
            <v>118666</v>
          </cell>
        </row>
        <row r="635">
          <cell r="E635">
            <v>556888</v>
          </cell>
          <cell r="F635">
            <v>554907</v>
          </cell>
        </row>
        <row r="636">
          <cell r="E636">
            <v>40062</v>
          </cell>
          <cell r="F636">
            <v>39637</v>
          </cell>
        </row>
        <row r="637">
          <cell r="E637">
            <v>1342427</v>
          </cell>
          <cell r="F637">
            <v>1334199</v>
          </cell>
        </row>
        <row r="638">
          <cell r="E638">
            <v>828567</v>
          </cell>
          <cell r="F638">
            <v>823214</v>
          </cell>
        </row>
        <row r="640">
          <cell r="E640">
            <v>351493</v>
          </cell>
          <cell r="F640">
            <v>349347</v>
          </cell>
        </row>
        <row r="641">
          <cell r="E641">
            <v>162367</v>
          </cell>
          <cell r="F641">
            <v>161638</v>
          </cell>
        </row>
        <row r="644">
          <cell r="E644">
            <v>5813358</v>
          </cell>
          <cell r="F644">
            <v>5736092</v>
          </cell>
        </row>
        <row r="648">
          <cell r="E648">
            <v>2939</v>
          </cell>
          <cell r="F648">
            <v>2939</v>
          </cell>
        </row>
        <row r="649">
          <cell r="E649">
            <v>800448</v>
          </cell>
          <cell r="F649">
            <v>796544</v>
          </cell>
        </row>
        <row r="650">
          <cell r="E650">
            <v>297552</v>
          </cell>
          <cell r="F650">
            <v>297064</v>
          </cell>
        </row>
        <row r="651">
          <cell r="E651">
            <v>4283433</v>
          </cell>
          <cell r="F651">
            <v>4211256</v>
          </cell>
        </row>
        <row r="652">
          <cell r="E652">
            <v>114863</v>
          </cell>
          <cell r="F652">
            <v>114863</v>
          </cell>
        </row>
        <row r="653">
          <cell r="E653">
            <v>113288</v>
          </cell>
          <cell r="F653">
            <v>112591</v>
          </cell>
        </row>
        <row r="656">
          <cell r="E656">
            <v>106834</v>
          </cell>
          <cell r="F656">
            <v>106834</v>
          </cell>
        </row>
        <row r="658">
          <cell r="E658">
            <v>1607</v>
          </cell>
          <cell r="F658">
            <v>1607</v>
          </cell>
        </row>
        <row r="660">
          <cell r="E660">
            <v>13256</v>
          </cell>
          <cell r="F660">
            <v>13256</v>
          </cell>
        </row>
        <row r="661">
          <cell r="E661">
            <v>79138</v>
          </cell>
          <cell r="F661">
            <v>79138</v>
          </cell>
        </row>
        <row r="662">
          <cell r="E662">
            <v>620179</v>
          </cell>
          <cell r="F662">
            <v>617297</v>
          </cell>
        </row>
        <row r="663">
          <cell r="E663">
            <v>217286</v>
          </cell>
          <cell r="F663">
            <v>214404</v>
          </cell>
        </row>
        <row r="664">
          <cell r="E664">
            <v>93110</v>
          </cell>
          <cell r="F664">
            <v>93110</v>
          </cell>
        </row>
        <row r="665">
          <cell r="E665">
            <v>309783</v>
          </cell>
          <cell r="F665">
            <v>309783</v>
          </cell>
        </row>
        <row r="666">
          <cell r="E666">
            <v>0</v>
          </cell>
          <cell r="F666">
            <v>0</v>
          </cell>
        </row>
        <row r="672">
          <cell r="E672">
            <v>0</v>
          </cell>
          <cell r="F672">
            <v>0</v>
          </cell>
        </row>
        <row r="677">
          <cell r="E677">
            <v>426798</v>
          </cell>
          <cell r="F677">
            <v>426798</v>
          </cell>
        </row>
        <row r="679">
          <cell r="E679">
            <v>0</v>
          </cell>
          <cell r="F679">
            <v>0</v>
          </cell>
        </row>
        <row r="686">
          <cell r="E686">
            <v>0</v>
          </cell>
          <cell r="F686">
            <v>0</v>
          </cell>
        </row>
        <row r="696">
          <cell r="E696">
            <v>0</v>
          </cell>
          <cell r="F696">
            <v>0</v>
          </cell>
        </row>
        <row r="703">
          <cell r="E703">
            <v>0</v>
          </cell>
          <cell r="F703">
            <v>0</v>
          </cell>
        </row>
        <row r="708">
          <cell r="E708">
            <v>99357</v>
          </cell>
          <cell r="F708">
            <v>99357</v>
          </cell>
        </row>
        <row r="710">
          <cell r="E710">
            <v>0</v>
          </cell>
          <cell r="F710">
            <v>0</v>
          </cell>
        </row>
        <row r="714">
          <cell r="E714">
            <v>2685733</v>
          </cell>
          <cell r="F714">
            <v>2685730</v>
          </cell>
        </row>
        <row r="715">
          <cell r="E715">
            <v>1610</v>
          </cell>
          <cell r="F715">
            <v>1608</v>
          </cell>
        </row>
        <row r="716">
          <cell r="E716">
            <v>113044</v>
          </cell>
          <cell r="F716">
            <v>113044</v>
          </cell>
        </row>
        <row r="717">
          <cell r="E717">
            <v>113636</v>
          </cell>
          <cell r="F717">
            <v>113635</v>
          </cell>
        </row>
        <row r="719">
          <cell r="E719">
            <v>111428</v>
          </cell>
          <cell r="F719">
            <v>111428</v>
          </cell>
        </row>
        <row r="720">
          <cell r="E720">
            <v>2346015</v>
          </cell>
          <cell r="F720">
            <v>2346015</v>
          </cell>
        </row>
        <row r="722">
          <cell r="E722">
            <v>-165452</v>
          </cell>
          <cell r="F722">
            <v>-165452</v>
          </cell>
        </row>
        <row r="723">
          <cell r="E723">
            <v>606543</v>
          </cell>
          <cell r="F723">
            <v>606543</v>
          </cell>
        </row>
        <row r="724">
          <cell r="E724">
            <v>-771995</v>
          </cell>
          <cell r="F724">
            <v>-771995</v>
          </cell>
        </row>
        <row r="726">
          <cell r="E726">
            <v>0</v>
          </cell>
          <cell r="F726">
            <v>0</v>
          </cell>
        </row>
        <row r="731">
          <cell r="E731">
            <v>0</v>
          </cell>
          <cell r="F731">
            <v>0</v>
          </cell>
        </row>
        <row r="739">
          <cell r="E739">
            <v>16037142</v>
          </cell>
          <cell r="F739">
            <v>15916066</v>
          </cell>
          <cell r="H739" t="str">
            <v>1</v>
          </cell>
        </row>
        <row r="741">
          <cell r="E741" t="str">
            <v>ФОРМУЛЯР   Б - 3</v>
          </cell>
        </row>
        <row r="744">
          <cell r="E744" t="str">
            <v xml:space="preserve">за периода от </v>
          </cell>
          <cell r="F744" t="str">
            <v>до</v>
          </cell>
        </row>
        <row r="745">
          <cell r="E745">
            <v>41640</v>
          </cell>
          <cell r="F745">
            <v>42004</v>
          </cell>
        </row>
        <row r="746">
          <cell r="F746">
            <v>0</v>
          </cell>
        </row>
        <row r="748">
          <cell r="E748" t="str">
            <v>код :</v>
          </cell>
          <cell r="F748" t="str">
            <v>1900</v>
          </cell>
        </row>
        <row r="749">
          <cell r="E749" t="str">
            <v>(по ЕБК)</v>
          </cell>
        </row>
        <row r="751">
          <cell r="F751" t="str">
            <v>(в лева)</v>
          </cell>
        </row>
        <row r="752">
          <cell r="E752" t="str">
            <v xml:space="preserve">    П л а н</v>
          </cell>
          <cell r="F752" t="str">
            <v xml:space="preserve">    О т ч е т </v>
          </cell>
        </row>
        <row r="753">
          <cell r="E753">
            <v>400</v>
          </cell>
          <cell r="F753">
            <v>394</v>
          </cell>
        </row>
        <row r="754">
          <cell r="E754">
            <v>52</v>
          </cell>
          <cell r="F754">
            <v>52</v>
          </cell>
        </row>
        <row r="755">
          <cell r="E755">
            <v>348</v>
          </cell>
          <cell r="F755">
            <v>342</v>
          </cell>
        </row>
        <row r="756">
          <cell r="E756">
            <v>400</v>
          </cell>
          <cell r="F756">
            <v>394</v>
          </cell>
        </row>
        <row r="757">
          <cell r="E757">
            <v>52</v>
          </cell>
          <cell r="F757">
            <v>52</v>
          </cell>
        </row>
        <row r="758">
          <cell r="E758">
            <v>348</v>
          </cell>
          <cell r="F758">
            <v>342</v>
          </cell>
        </row>
        <row r="759">
          <cell r="E759">
            <v>10681</v>
          </cell>
          <cell r="F759">
            <v>10844</v>
          </cell>
        </row>
        <row r="760">
          <cell r="E760">
            <v>7574</v>
          </cell>
          <cell r="F760">
            <v>7573</v>
          </cell>
        </row>
        <row r="761">
          <cell r="E761">
            <v>11145</v>
          </cell>
          <cell r="F761">
            <v>11341</v>
          </cell>
        </row>
        <row r="762">
          <cell r="E762">
            <v>29</v>
          </cell>
          <cell r="F762">
            <v>29</v>
          </cell>
        </row>
        <row r="763">
          <cell r="E763">
            <v>26</v>
          </cell>
          <cell r="F763">
            <v>26</v>
          </cell>
        </row>
        <row r="781">
          <cell r="E781" t="str">
            <v xml:space="preserve">за периода от </v>
          </cell>
          <cell r="F781" t="str">
            <v>до</v>
          </cell>
        </row>
        <row r="782">
          <cell r="E782">
            <v>41640</v>
          </cell>
          <cell r="F782">
            <v>42004</v>
          </cell>
        </row>
        <row r="783">
          <cell r="F783">
            <v>0</v>
          </cell>
        </row>
        <row r="785">
          <cell r="E785" t="str">
            <v>код :</v>
          </cell>
          <cell r="F785" t="str">
            <v>1900</v>
          </cell>
        </row>
        <row r="786">
          <cell r="E786" t="str">
            <v>(по ЕБК)</v>
          </cell>
        </row>
        <row r="787">
          <cell r="E787">
            <v>0</v>
          </cell>
        </row>
        <row r="788">
          <cell r="F788" t="str">
            <v>(в лева)</v>
          </cell>
        </row>
        <row r="789">
          <cell r="E789" t="str">
            <v>Уточнен план</v>
          </cell>
          <cell r="F789" t="str">
            <v>Отчет</v>
          </cell>
        </row>
        <row r="790">
          <cell r="E790">
            <v>2014</v>
          </cell>
          <cell r="F790" t="str">
            <v>Общо</v>
          </cell>
        </row>
        <row r="791">
          <cell r="E791" t="str">
            <v>(1)</v>
          </cell>
          <cell r="F791" t="str">
            <v>(2)</v>
          </cell>
        </row>
        <row r="796">
          <cell r="E796">
            <v>144002</v>
          </cell>
          <cell r="F796">
            <v>144002</v>
          </cell>
        </row>
        <row r="798">
          <cell r="E798">
            <v>144002</v>
          </cell>
          <cell r="F798">
            <v>144002</v>
          </cell>
        </row>
        <row r="799">
          <cell r="E799">
            <v>3320</v>
          </cell>
          <cell r="F799">
            <v>3313</v>
          </cell>
        </row>
        <row r="802">
          <cell r="E802">
            <v>2200</v>
          </cell>
          <cell r="F802">
            <v>2200</v>
          </cell>
        </row>
        <row r="804">
          <cell r="E804">
            <v>1120</v>
          </cell>
          <cell r="F804">
            <v>1113</v>
          </cell>
        </row>
        <row r="805">
          <cell r="E805">
            <v>44472</v>
          </cell>
          <cell r="F805">
            <v>44458</v>
          </cell>
        </row>
        <row r="806">
          <cell r="E806">
            <v>30717</v>
          </cell>
          <cell r="F806">
            <v>30712</v>
          </cell>
        </row>
        <row r="808">
          <cell r="E808">
            <v>11512</v>
          </cell>
          <cell r="F808">
            <v>11504</v>
          </cell>
        </row>
        <row r="809">
          <cell r="E809">
            <v>2243</v>
          </cell>
          <cell r="F809">
            <v>2242</v>
          </cell>
        </row>
        <row r="812">
          <cell r="E812">
            <v>19300</v>
          </cell>
          <cell r="F812">
            <v>19236</v>
          </cell>
        </row>
        <row r="817">
          <cell r="E817">
            <v>2452</v>
          </cell>
          <cell r="F817">
            <v>2452</v>
          </cell>
        </row>
        <row r="819">
          <cell r="E819">
            <v>500</v>
          </cell>
          <cell r="F819">
            <v>492</v>
          </cell>
        </row>
        <row r="821">
          <cell r="E821">
            <v>16348</v>
          </cell>
          <cell r="F821">
            <v>16292</v>
          </cell>
        </row>
        <row r="830">
          <cell r="E830">
            <v>0</v>
          </cell>
          <cell r="F830">
            <v>0</v>
          </cell>
        </row>
        <row r="834">
          <cell r="E834">
            <v>0</v>
          </cell>
          <cell r="F834">
            <v>0</v>
          </cell>
        </row>
        <row r="840">
          <cell r="E840">
            <v>0</v>
          </cell>
          <cell r="F840">
            <v>0</v>
          </cell>
        </row>
        <row r="847">
          <cell r="E847">
            <v>0</v>
          </cell>
          <cell r="F847">
            <v>0</v>
          </cell>
        </row>
        <row r="854">
          <cell r="E854">
            <v>0</v>
          </cell>
          <cell r="F854">
            <v>0</v>
          </cell>
        </row>
        <row r="864">
          <cell r="E864">
            <v>0</v>
          </cell>
          <cell r="F864">
            <v>0</v>
          </cell>
        </row>
        <row r="871">
          <cell r="E871">
            <v>0</v>
          </cell>
          <cell r="F871">
            <v>0</v>
          </cell>
        </row>
        <row r="878">
          <cell r="E878">
            <v>0</v>
          </cell>
          <cell r="F878">
            <v>0</v>
          </cell>
        </row>
        <row r="882">
          <cell r="E882">
            <v>0</v>
          </cell>
          <cell r="F882">
            <v>0</v>
          </cell>
        </row>
        <row r="890">
          <cell r="E890">
            <v>0</v>
          </cell>
          <cell r="F890">
            <v>0</v>
          </cell>
        </row>
        <row r="894">
          <cell r="E894">
            <v>0</v>
          </cell>
          <cell r="F894">
            <v>0</v>
          </cell>
        </row>
        <row r="899">
          <cell r="E899">
            <v>0</v>
          </cell>
          <cell r="F899">
            <v>0</v>
          </cell>
        </row>
        <row r="907">
          <cell r="E907">
            <v>211094</v>
          </cell>
          <cell r="F907">
            <v>211009</v>
          </cell>
          <cell r="H907" t="str">
            <v>1</v>
          </cell>
        </row>
        <row r="912">
          <cell r="E912" t="str">
            <v xml:space="preserve">за периода от </v>
          </cell>
          <cell r="F912" t="str">
            <v>до</v>
          </cell>
        </row>
        <row r="913">
          <cell r="E913">
            <v>41640</v>
          </cell>
          <cell r="F913">
            <v>42004</v>
          </cell>
        </row>
        <row r="914">
          <cell r="F914">
            <v>0</v>
          </cell>
        </row>
        <row r="916">
          <cell r="E916" t="str">
            <v>код :</v>
          </cell>
          <cell r="F916" t="str">
            <v>1900</v>
          </cell>
        </row>
        <row r="917">
          <cell r="E917" t="str">
            <v>(по ЕБК)</v>
          </cell>
        </row>
        <row r="919">
          <cell r="F919" t="str">
            <v>(в лева)</v>
          </cell>
        </row>
        <row r="920">
          <cell r="E920" t="str">
            <v xml:space="preserve">    П л а н</v>
          </cell>
          <cell r="F920" t="str">
            <v xml:space="preserve">    О т ч е т </v>
          </cell>
        </row>
        <row r="921">
          <cell r="E921">
            <v>10</v>
          </cell>
          <cell r="F921">
            <v>8</v>
          </cell>
        </row>
        <row r="923">
          <cell r="E923">
            <v>10</v>
          </cell>
          <cell r="F923">
            <v>8</v>
          </cell>
        </row>
        <row r="924">
          <cell r="E924">
            <v>10</v>
          </cell>
          <cell r="F924">
            <v>8</v>
          </cell>
        </row>
        <row r="926">
          <cell r="E926">
            <v>10</v>
          </cell>
          <cell r="F926">
            <v>8</v>
          </cell>
        </row>
        <row r="927">
          <cell r="E927">
            <v>14400</v>
          </cell>
          <cell r="F927">
            <v>18000</v>
          </cell>
        </row>
        <row r="929">
          <cell r="E929">
            <v>14400</v>
          </cell>
          <cell r="F929">
            <v>18000</v>
          </cell>
        </row>
        <row r="949">
          <cell r="E949" t="str">
            <v xml:space="preserve">за периода от </v>
          </cell>
          <cell r="F949" t="str">
            <v>до</v>
          </cell>
        </row>
        <row r="950">
          <cell r="E950">
            <v>41640</v>
          </cell>
          <cell r="F950">
            <v>42004</v>
          </cell>
        </row>
        <row r="951">
          <cell r="F951">
            <v>0</v>
          </cell>
        </row>
        <row r="953">
          <cell r="E953" t="str">
            <v>код :</v>
          </cell>
          <cell r="F953" t="str">
            <v>1900</v>
          </cell>
        </row>
        <row r="954">
          <cell r="E954" t="str">
            <v>(по ЕБК)</v>
          </cell>
        </row>
        <row r="955">
          <cell r="E955">
            <v>0</v>
          </cell>
        </row>
        <row r="956">
          <cell r="F956" t="str">
            <v>(в лева)</v>
          </cell>
        </row>
        <row r="957">
          <cell r="E957" t="str">
            <v>Уточнен план</v>
          </cell>
          <cell r="F957" t="str">
            <v>Отчет</v>
          </cell>
        </row>
        <row r="958">
          <cell r="E958">
            <v>2014</v>
          </cell>
          <cell r="F958" t="str">
            <v>Общо</v>
          </cell>
        </row>
        <row r="959">
          <cell r="E959" t="str">
            <v>(1)</v>
          </cell>
          <cell r="F959" t="str">
            <v>(2)</v>
          </cell>
        </row>
        <row r="964">
          <cell r="E964">
            <v>64840</v>
          </cell>
          <cell r="F964">
            <v>64608</v>
          </cell>
        </row>
        <row r="966">
          <cell r="E966">
            <v>64840</v>
          </cell>
          <cell r="F966">
            <v>64608</v>
          </cell>
        </row>
        <row r="967">
          <cell r="E967">
            <v>700</v>
          </cell>
          <cell r="F967">
            <v>700</v>
          </cell>
        </row>
        <row r="970">
          <cell r="E970">
            <v>700</v>
          </cell>
          <cell r="F970">
            <v>700</v>
          </cell>
        </row>
        <row r="973">
          <cell r="E973">
            <v>18767</v>
          </cell>
          <cell r="F973">
            <v>18547</v>
          </cell>
        </row>
        <row r="974">
          <cell r="E974">
            <v>10897</v>
          </cell>
          <cell r="F974">
            <v>10769</v>
          </cell>
        </row>
        <row r="976">
          <cell r="E976">
            <v>4843</v>
          </cell>
          <cell r="F976">
            <v>4786</v>
          </cell>
        </row>
        <row r="977">
          <cell r="E977">
            <v>3027</v>
          </cell>
          <cell r="F977">
            <v>2992</v>
          </cell>
        </row>
        <row r="980">
          <cell r="E980">
            <v>372000</v>
          </cell>
          <cell r="F980">
            <v>371000</v>
          </cell>
        </row>
        <row r="991">
          <cell r="E991">
            <v>372000</v>
          </cell>
          <cell r="F991">
            <v>371000</v>
          </cell>
        </row>
        <row r="998">
          <cell r="E998">
            <v>0</v>
          </cell>
          <cell r="F998">
            <v>0</v>
          </cell>
        </row>
        <row r="1002">
          <cell r="E1002">
            <v>0</v>
          </cell>
          <cell r="F1002">
            <v>0</v>
          </cell>
        </row>
        <row r="1008">
          <cell r="E1008">
            <v>0</v>
          </cell>
          <cell r="F1008">
            <v>0</v>
          </cell>
        </row>
        <row r="1015">
          <cell r="E1015">
            <v>0</v>
          </cell>
          <cell r="F1015">
            <v>0</v>
          </cell>
        </row>
        <row r="1022">
          <cell r="E1022">
            <v>0</v>
          </cell>
          <cell r="F1022">
            <v>0</v>
          </cell>
        </row>
        <row r="1032">
          <cell r="E1032">
            <v>0</v>
          </cell>
          <cell r="F1032">
            <v>0</v>
          </cell>
        </row>
        <row r="1039">
          <cell r="E1039">
            <v>0</v>
          </cell>
          <cell r="F1039">
            <v>0</v>
          </cell>
        </row>
        <row r="1046">
          <cell r="E1046">
            <v>0</v>
          </cell>
          <cell r="F1046">
            <v>0</v>
          </cell>
        </row>
        <row r="1050">
          <cell r="E1050">
            <v>0</v>
          </cell>
          <cell r="F1050">
            <v>0</v>
          </cell>
        </row>
        <row r="1058">
          <cell r="E1058">
            <v>0</v>
          </cell>
          <cell r="F1058">
            <v>0</v>
          </cell>
        </row>
        <row r="1062">
          <cell r="E1062">
            <v>0</v>
          </cell>
          <cell r="F1062">
            <v>0</v>
          </cell>
        </row>
        <row r="1067">
          <cell r="E1067">
            <v>0</v>
          </cell>
          <cell r="F1067">
            <v>0</v>
          </cell>
        </row>
        <row r="1075">
          <cell r="E1075">
            <v>456307</v>
          </cell>
          <cell r="F1075">
            <v>454855</v>
          </cell>
          <cell r="H1075" t="str">
            <v>1</v>
          </cell>
        </row>
        <row r="1080">
          <cell r="E1080" t="str">
            <v xml:space="preserve">за периода от </v>
          </cell>
          <cell r="F1080" t="str">
            <v>до</v>
          </cell>
        </row>
        <row r="1081">
          <cell r="E1081">
            <v>41640</v>
          </cell>
          <cell r="F1081">
            <v>42004</v>
          </cell>
        </row>
        <row r="1082">
          <cell r="F1082">
            <v>0</v>
          </cell>
        </row>
        <row r="1084">
          <cell r="E1084" t="str">
            <v>код :</v>
          </cell>
          <cell r="F1084" t="str">
            <v>1900</v>
          </cell>
        </row>
        <row r="1085">
          <cell r="E1085" t="str">
            <v>(по ЕБК)</v>
          </cell>
        </row>
        <row r="1087">
          <cell r="F1087" t="str">
            <v>(в лева)</v>
          </cell>
        </row>
        <row r="1088">
          <cell r="E1088" t="str">
            <v xml:space="preserve">    П л а н</v>
          </cell>
          <cell r="F1088" t="str">
            <v xml:space="preserve">    О т ч е т </v>
          </cell>
        </row>
        <row r="1089">
          <cell r="E1089">
            <v>3</v>
          </cell>
          <cell r="F1089">
            <v>3</v>
          </cell>
        </row>
        <row r="1091">
          <cell r="E1091">
            <v>3</v>
          </cell>
          <cell r="F1091">
            <v>3</v>
          </cell>
        </row>
        <row r="1092">
          <cell r="E1092">
            <v>3</v>
          </cell>
          <cell r="F1092">
            <v>3</v>
          </cell>
        </row>
        <row r="1094">
          <cell r="E1094">
            <v>3</v>
          </cell>
          <cell r="F1094">
            <v>3</v>
          </cell>
        </row>
        <row r="1095">
          <cell r="E1095">
            <v>21613</v>
          </cell>
          <cell r="F1095">
            <v>21536</v>
          </cell>
        </row>
        <row r="1097">
          <cell r="E1097">
            <v>21613</v>
          </cell>
          <cell r="F1097">
            <v>21536</v>
          </cell>
        </row>
        <row r="1117">
          <cell r="E1117" t="str">
            <v xml:space="preserve">за периода от </v>
          </cell>
          <cell r="F1117" t="str">
            <v>до</v>
          </cell>
        </row>
        <row r="1118">
          <cell r="E1118">
            <v>41640</v>
          </cell>
          <cell r="F1118">
            <v>42004</v>
          </cell>
        </row>
        <row r="1119">
          <cell r="F1119">
            <v>0</v>
          </cell>
        </row>
        <row r="1121">
          <cell r="E1121" t="str">
            <v>код :</v>
          </cell>
          <cell r="F1121" t="str">
            <v>1900</v>
          </cell>
        </row>
        <row r="1122">
          <cell r="E1122" t="str">
            <v>(по ЕБК)</v>
          </cell>
        </row>
        <row r="1123">
          <cell r="E1123">
            <v>0</v>
          </cell>
        </row>
        <row r="1124">
          <cell r="F1124" t="str">
            <v>(в лева)</v>
          </cell>
        </row>
        <row r="1125">
          <cell r="E1125" t="str">
            <v>Уточнен план</v>
          </cell>
          <cell r="F1125" t="str">
            <v>Отчет</v>
          </cell>
        </row>
        <row r="1126">
          <cell r="E1126">
            <v>2014</v>
          </cell>
          <cell r="F1126" t="str">
            <v>Общо</v>
          </cell>
        </row>
        <row r="1127">
          <cell r="E1127" t="str">
            <v>(1)</v>
          </cell>
          <cell r="F1127" t="str">
            <v>(2)</v>
          </cell>
        </row>
        <row r="1132">
          <cell r="E1132">
            <v>0</v>
          </cell>
          <cell r="F1132">
            <v>0</v>
          </cell>
        </row>
        <row r="1135">
          <cell r="E1135">
            <v>0</v>
          </cell>
          <cell r="F1135">
            <v>0</v>
          </cell>
        </row>
        <row r="1141">
          <cell r="E1141">
            <v>0</v>
          </cell>
          <cell r="F1141">
            <v>0</v>
          </cell>
        </row>
        <row r="1148">
          <cell r="E1148">
            <v>0</v>
          </cell>
          <cell r="F1148">
            <v>0</v>
          </cell>
        </row>
        <row r="1166">
          <cell r="E1166">
            <v>0</v>
          </cell>
          <cell r="F1166">
            <v>0</v>
          </cell>
        </row>
        <row r="1170">
          <cell r="E1170">
            <v>0</v>
          </cell>
          <cell r="F1170">
            <v>0</v>
          </cell>
        </row>
        <row r="1176">
          <cell r="E1176">
            <v>0</v>
          </cell>
          <cell r="F1176">
            <v>0</v>
          </cell>
        </row>
        <row r="1183">
          <cell r="E1183">
            <v>0</v>
          </cell>
          <cell r="F1183">
            <v>0</v>
          </cell>
        </row>
        <row r="1190">
          <cell r="E1190">
            <v>0</v>
          </cell>
          <cell r="F1190">
            <v>0</v>
          </cell>
        </row>
        <row r="1200">
          <cell r="E1200">
            <v>0</v>
          </cell>
          <cell r="F1200">
            <v>0</v>
          </cell>
        </row>
        <row r="1207">
          <cell r="E1207">
            <v>0</v>
          </cell>
          <cell r="F1207">
            <v>0</v>
          </cell>
        </row>
        <row r="1214">
          <cell r="E1214">
            <v>0</v>
          </cell>
          <cell r="F1214">
            <v>0</v>
          </cell>
        </row>
        <row r="1218">
          <cell r="E1218">
            <v>0</v>
          </cell>
          <cell r="F1218">
            <v>0</v>
          </cell>
        </row>
        <row r="1226">
          <cell r="E1226">
            <v>0</v>
          </cell>
          <cell r="F1226">
            <v>0</v>
          </cell>
        </row>
        <row r="1230">
          <cell r="E1230">
            <v>0</v>
          </cell>
          <cell r="F1230">
            <v>0</v>
          </cell>
        </row>
        <row r="1235">
          <cell r="E1235">
            <v>0</v>
          </cell>
          <cell r="F1235">
            <v>0</v>
          </cell>
        </row>
        <row r="1243">
          <cell r="E1243">
            <v>0</v>
          </cell>
          <cell r="F1243">
            <v>0</v>
          </cell>
          <cell r="H1243" t="str">
            <v>2</v>
          </cell>
        </row>
        <row r="1248">
          <cell r="E1248" t="str">
            <v xml:space="preserve">за периода от </v>
          </cell>
          <cell r="F1248" t="str">
            <v>до</v>
          </cell>
        </row>
        <row r="1249">
          <cell r="E1249">
            <v>41640</v>
          </cell>
          <cell r="F1249">
            <v>42004</v>
          </cell>
        </row>
        <row r="1250">
          <cell r="F1250">
            <v>0</v>
          </cell>
        </row>
        <row r="1252">
          <cell r="E1252" t="str">
            <v>код :</v>
          </cell>
          <cell r="F1252" t="str">
            <v>1900</v>
          </cell>
        </row>
        <row r="1253">
          <cell r="E1253" t="str">
            <v>(по ЕБК)</v>
          </cell>
        </row>
        <row r="1255">
          <cell r="F1255" t="str">
            <v>(в лева)</v>
          </cell>
        </row>
        <row r="1256">
          <cell r="E1256" t="str">
            <v xml:space="preserve">    П л а н</v>
          </cell>
          <cell r="F1256" t="str">
            <v xml:space="preserve">    О т ч е т </v>
          </cell>
        </row>
        <row r="1285">
          <cell r="E1285" t="str">
            <v xml:space="preserve">за периода от </v>
          </cell>
          <cell r="F1285" t="str">
            <v>до</v>
          </cell>
        </row>
        <row r="1286">
          <cell r="E1286">
            <v>41640</v>
          </cell>
          <cell r="F1286">
            <v>42004</v>
          </cell>
        </row>
        <row r="1287">
          <cell r="F1287">
            <v>0</v>
          </cell>
        </row>
        <row r="1289">
          <cell r="E1289" t="str">
            <v>код :</v>
          </cell>
          <cell r="F1289" t="str">
            <v>1900</v>
          </cell>
        </row>
        <row r="1290">
          <cell r="E1290" t="str">
            <v>(по ЕБК)</v>
          </cell>
        </row>
        <row r="1291">
          <cell r="E1291">
            <v>0</v>
          </cell>
        </row>
        <row r="1292">
          <cell r="F1292" t="str">
            <v>(в лева)</v>
          </cell>
        </row>
        <row r="1293">
          <cell r="E1293" t="str">
            <v>Уточнен план</v>
          </cell>
          <cell r="F1293" t="str">
            <v>Отчет</v>
          </cell>
        </row>
        <row r="1294">
          <cell r="E1294">
            <v>2014</v>
          </cell>
          <cell r="F1294" t="str">
            <v>Общо</v>
          </cell>
        </row>
        <row r="1295">
          <cell r="E1295" t="str">
            <v>(1)</v>
          </cell>
          <cell r="F1295" t="str">
            <v>(2)</v>
          </cell>
        </row>
        <row r="1300">
          <cell r="E1300">
            <v>0</v>
          </cell>
          <cell r="F1300">
            <v>0</v>
          </cell>
        </row>
        <row r="1303">
          <cell r="E1303">
            <v>20075</v>
          </cell>
          <cell r="F1303">
            <v>20075</v>
          </cell>
        </row>
        <row r="1304">
          <cell r="E1304">
            <v>18697</v>
          </cell>
          <cell r="F1304">
            <v>18697</v>
          </cell>
        </row>
        <row r="1306">
          <cell r="E1306">
            <v>1236</v>
          </cell>
          <cell r="F1306">
            <v>1236</v>
          </cell>
        </row>
        <row r="1308">
          <cell r="E1308">
            <v>142</v>
          </cell>
          <cell r="F1308">
            <v>142</v>
          </cell>
        </row>
        <row r="1309">
          <cell r="E1309">
            <v>3488</v>
          </cell>
          <cell r="F1309">
            <v>3488</v>
          </cell>
        </row>
        <row r="1310">
          <cell r="E1310">
            <v>2554</v>
          </cell>
          <cell r="F1310">
            <v>2554</v>
          </cell>
        </row>
        <row r="1312">
          <cell r="E1312">
            <v>934</v>
          </cell>
          <cell r="F1312">
            <v>934</v>
          </cell>
        </row>
        <row r="1316">
          <cell r="E1316">
            <v>6000</v>
          </cell>
          <cell r="F1316">
            <v>5691</v>
          </cell>
        </row>
        <row r="1321">
          <cell r="E1321">
            <v>1850</v>
          </cell>
          <cell r="F1321">
            <v>1850</v>
          </cell>
        </row>
        <row r="1322">
          <cell r="E1322">
            <v>1890</v>
          </cell>
          <cell r="F1322">
            <v>1885</v>
          </cell>
        </row>
        <row r="1323">
          <cell r="E1323">
            <v>1620</v>
          </cell>
          <cell r="F1323">
            <v>1316</v>
          </cell>
        </row>
        <row r="1324">
          <cell r="E1324">
            <v>220</v>
          </cell>
          <cell r="F1324">
            <v>220</v>
          </cell>
        </row>
        <row r="1325">
          <cell r="E1325">
            <v>420</v>
          </cell>
          <cell r="F1325">
            <v>420</v>
          </cell>
        </row>
        <row r="1334">
          <cell r="E1334">
            <v>0</v>
          </cell>
          <cell r="F1334">
            <v>0</v>
          </cell>
        </row>
        <row r="1338">
          <cell r="E1338">
            <v>0</v>
          </cell>
          <cell r="F1338">
            <v>0</v>
          </cell>
        </row>
        <row r="1344">
          <cell r="E1344">
            <v>0</v>
          </cell>
          <cell r="F1344">
            <v>0</v>
          </cell>
        </row>
        <row r="1351">
          <cell r="E1351">
            <v>0</v>
          </cell>
          <cell r="F1351">
            <v>0</v>
          </cell>
        </row>
        <row r="1358">
          <cell r="E1358">
            <v>0</v>
          </cell>
          <cell r="F1358">
            <v>0</v>
          </cell>
        </row>
        <row r="1368">
          <cell r="E1368">
            <v>0</v>
          </cell>
          <cell r="F1368">
            <v>0</v>
          </cell>
        </row>
        <row r="1375">
          <cell r="E1375">
            <v>0</v>
          </cell>
          <cell r="F1375">
            <v>0</v>
          </cell>
        </row>
        <row r="1382">
          <cell r="E1382">
            <v>0</v>
          </cell>
          <cell r="F1382">
            <v>0</v>
          </cell>
        </row>
        <row r="1386">
          <cell r="E1386">
            <v>0</v>
          </cell>
          <cell r="F1386">
            <v>0</v>
          </cell>
        </row>
        <row r="1394">
          <cell r="E1394">
            <v>0</v>
          </cell>
          <cell r="F1394">
            <v>0</v>
          </cell>
        </row>
        <row r="1398">
          <cell r="E1398">
            <v>0</v>
          </cell>
          <cell r="F1398">
            <v>0</v>
          </cell>
        </row>
        <row r="1403">
          <cell r="E1403">
            <v>0</v>
          </cell>
          <cell r="F1403">
            <v>0</v>
          </cell>
        </row>
        <row r="1411">
          <cell r="E1411">
            <v>29563</v>
          </cell>
          <cell r="F1411">
            <v>29254</v>
          </cell>
          <cell r="H1411" t="str">
            <v>2</v>
          </cell>
        </row>
        <row r="1416">
          <cell r="E1416" t="str">
            <v xml:space="preserve">за периода от </v>
          </cell>
          <cell r="F1416" t="str">
            <v>до</v>
          </cell>
        </row>
        <row r="1417">
          <cell r="E1417">
            <v>41640</v>
          </cell>
          <cell r="F1417">
            <v>42004</v>
          </cell>
        </row>
        <row r="1418">
          <cell r="F1418">
            <v>0</v>
          </cell>
        </row>
        <row r="1420">
          <cell r="E1420" t="str">
            <v>код :</v>
          </cell>
          <cell r="F1420" t="str">
            <v>1900</v>
          </cell>
        </row>
        <row r="1421">
          <cell r="E1421" t="str">
            <v>(по ЕБК)</v>
          </cell>
        </row>
        <row r="1423">
          <cell r="F1423" t="str">
            <v>(в лева)</v>
          </cell>
        </row>
        <row r="1424">
          <cell r="E1424" t="str">
            <v xml:space="preserve">    П л а н</v>
          </cell>
          <cell r="F1424" t="str">
            <v xml:space="preserve">    О т ч е т </v>
          </cell>
        </row>
        <row r="1453">
          <cell r="E1453" t="str">
            <v xml:space="preserve">за периода от </v>
          </cell>
          <cell r="F1453" t="str">
            <v>до</v>
          </cell>
        </row>
        <row r="1454">
          <cell r="E1454">
            <v>41640</v>
          </cell>
          <cell r="F1454">
            <v>42004</v>
          </cell>
        </row>
        <row r="1455">
          <cell r="F1455">
            <v>0</v>
          </cell>
        </row>
        <row r="1457">
          <cell r="E1457" t="str">
            <v>код :</v>
          </cell>
          <cell r="F1457" t="str">
            <v>1900</v>
          </cell>
        </row>
        <row r="1458">
          <cell r="E1458" t="str">
            <v>(по ЕБК)</v>
          </cell>
        </row>
        <row r="1459">
          <cell r="E1459">
            <v>0</v>
          </cell>
        </row>
        <row r="1460">
          <cell r="F1460" t="str">
            <v>(в лева)</v>
          </cell>
        </row>
        <row r="1461">
          <cell r="E1461" t="str">
            <v>Уточнен план</v>
          </cell>
          <cell r="F1461" t="str">
            <v>Отчет</v>
          </cell>
        </row>
        <row r="1462">
          <cell r="E1462">
            <v>2014</v>
          </cell>
          <cell r="F1462" t="str">
            <v>Общо</v>
          </cell>
        </row>
        <row r="1463">
          <cell r="E1463" t="str">
            <v>(1)</v>
          </cell>
          <cell r="F1463" t="str">
            <v>(2)</v>
          </cell>
        </row>
        <row r="1468">
          <cell r="E1468">
            <v>0</v>
          </cell>
          <cell r="F1468">
            <v>0</v>
          </cell>
        </row>
        <row r="1471">
          <cell r="E1471">
            <v>0</v>
          </cell>
          <cell r="F1471">
            <v>0</v>
          </cell>
        </row>
        <row r="1477">
          <cell r="E1477">
            <v>0</v>
          </cell>
          <cell r="F1477">
            <v>0</v>
          </cell>
        </row>
        <row r="1484">
          <cell r="E1484">
            <v>0</v>
          </cell>
          <cell r="F1484">
            <v>0</v>
          </cell>
        </row>
        <row r="1502">
          <cell r="E1502">
            <v>0</v>
          </cell>
          <cell r="F1502">
            <v>0</v>
          </cell>
        </row>
        <row r="1506">
          <cell r="E1506">
            <v>0</v>
          </cell>
          <cell r="F1506">
            <v>0</v>
          </cell>
        </row>
        <row r="1512">
          <cell r="E1512">
            <v>0</v>
          </cell>
          <cell r="F1512">
            <v>0</v>
          </cell>
        </row>
        <row r="1519">
          <cell r="E1519">
            <v>0</v>
          </cell>
          <cell r="F1519">
            <v>0</v>
          </cell>
        </row>
        <row r="1526">
          <cell r="E1526">
            <v>0</v>
          </cell>
          <cell r="F1526">
            <v>0</v>
          </cell>
        </row>
        <row r="1536">
          <cell r="E1536">
            <v>0</v>
          </cell>
          <cell r="F1536">
            <v>0</v>
          </cell>
        </row>
        <row r="1543">
          <cell r="E1543">
            <v>0</v>
          </cell>
          <cell r="F1543">
            <v>0</v>
          </cell>
        </row>
        <row r="1550">
          <cell r="E1550">
            <v>0</v>
          </cell>
          <cell r="F1550">
            <v>0</v>
          </cell>
        </row>
        <row r="1554">
          <cell r="E1554">
            <v>0</v>
          </cell>
          <cell r="F1554">
            <v>0</v>
          </cell>
        </row>
        <row r="1562">
          <cell r="E1562">
            <v>0</v>
          </cell>
          <cell r="F1562">
            <v>0</v>
          </cell>
        </row>
        <row r="1566">
          <cell r="E1566">
            <v>0</v>
          </cell>
          <cell r="F1566">
            <v>0</v>
          </cell>
        </row>
        <row r="1571">
          <cell r="E1571">
            <v>0</v>
          </cell>
          <cell r="F1571">
            <v>0</v>
          </cell>
        </row>
        <row r="1579">
          <cell r="E1579">
            <v>0</v>
          </cell>
          <cell r="F1579">
            <v>0</v>
          </cell>
          <cell r="H1579" t="str">
            <v>2</v>
          </cell>
        </row>
        <row r="1584">
          <cell r="E1584" t="str">
            <v xml:space="preserve">за периода от </v>
          </cell>
          <cell r="F1584" t="str">
            <v>до</v>
          </cell>
        </row>
        <row r="1585">
          <cell r="E1585">
            <v>41640</v>
          </cell>
          <cell r="F1585">
            <v>42004</v>
          </cell>
        </row>
        <row r="1586">
          <cell r="F1586">
            <v>0</v>
          </cell>
        </row>
        <row r="1588">
          <cell r="E1588" t="str">
            <v>код :</v>
          </cell>
          <cell r="F1588" t="str">
            <v>1900</v>
          </cell>
        </row>
        <row r="1589">
          <cell r="E1589" t="str">
            <v>(по ЕБК)</v>
          </cell>
        </row>
        <row r="1591">
          <cell r="F1591" t="str">
            <v>(в лева)</v>
          </cell>
        </row>
        <row r="1592">
          <cell r="E1592" t="str">
            <v xml:space="preserve">    П л а н</v>
          </cell>
          <cell r="F1592" t="str">
            <v xml:space="preserve">    О т ч е т </v>
          </cell>
        </row>
        <row r="1621">
          <cell r="E1621" t="str">
            <v xml:space="preserve">за периода от </v>
          </cell>
          <cell r="F1621" t="str">
            <v>до</v>
          </cell>
        </row>
        <row r="1622">
          <cell r="E1622">
            <v>41640</v>
          </cell>
          <cell r="F1622">
            <v>42004</v>
          </cell>
        </row>
        <row r="1623">
          <cell r="F1623">
            <v>0</v>
          </cell>
        </row>
        <row r="1625">
          <cell r="E1625" t="str">
            <v>код :</v>
          </cell>
          <cell r="F1625" t="str">
            <v>1900</v>
          </cell>
        </row>
        <row r="1626">
          <cell r="E1626" t="str">
            <v>(по ЕБК)</v>
          </cell>
        </row>
        <row r="1627">
          <cell r="E1627">
            <v>0</v>
          </cell>
        </row>
        <row r="1628">
          <cell r="F1628" t="str">
            <v>(в лева)</v>
          </cell>
        </row>
        <row r="1629">
          <cell r="E1629" t="str">
            <v>Уточнен план</v>
          </cell>
          <cell r="F1629" t="str">
            <v>Отчет</v>
          </cell>
        </row>
        <row r="1630">
          <cell r="E1630">
            <v>2014</v>
          </cell>
          <cell r="F1630" t="str">
            <v>Общо</v>
          </cell>
        </row>
        <row r="1631">
          <cell r="E1631" t="str">
            <v>(1)</v>
          </cell>
          <cell r="F1631" t="str">
            <v>(2)</v>
          </cell>
        </row>
        <row r="1636">
          <cell r="E1636">
            <v>0</v>
          </cell>
          <cell r="F1636">
            <v>0</v>
          </cell>
        </row>
        <row r="1639">
          <cell r="E1639">
            <v>151517</v>
          </cell>
          <cell r="F1639">
            <v>148325</v>
          </cell>
        </row>
        <row r="1640">
          <cell r="E1640">
            <v>147444</v>
          </cell>
          <cell r="F1640">
            <v>144280</v>
          </cell>
        </row>
        <row r="1643">
          <cell r="E1643">
            <v>1904</v>
          </cell>
          <cell r="F1643">
            <v>1904</v>
          </cell>
        </row>
        <row r="1644">
          <cell r="E1644">
            <v>2169</v>
          </cell>
          <cell r="F1644">
            <v>2141</v>
          </cell>
        </row>
        <row r="1645">
          <cell r="E1645">
            <v>26598</v>
          </cell>
          <cell r="F1645">
            <v>23790</v>
          </cell>
        </row>
        <row r="1646">
          <cell r="E1646">
            <v>15427</v>
          </cell>
          <cell r="F1646">
            <v>13760</v>
          </cell>
        </row>
        <row r="1648">
          <cell r="E1648">
            <v>7048</v>
          </cell>
          <cell r="F1648">
            <v>6339</v>
          </cell>
        </row>
        <row r="1649">
          <cell r="E1649">
            <v>4123</v>
          </cell>
          <cell r="F1649">
            <v>3691</v>
          </cell>
        </row>
        <row r="1652">
          <cell r="E1652">
            <v>0</v>
          </cell>
          <cell r="F1652">
            <v>0</v>
          </cell>
        </row>
        <row r="1670">
          <cell r="E1670">
            <v>0</v>
          </cell>
          <cell r="F1670">
            <v>0</v>
          </cell>
        </row>
        <row r="1674">
          <cell r="E1674">
            <v>0</v>
          </cell>
          <cell r="F1674">
            <v>0</v>
          </cell>
        </row>
        <row r="1680">
          <cell r="E1680">
            <v>0</v>
          </cell>
          <cell r="F1680">
            <v>0</v>
          </cell>
        </row>
        <row r="1687">
          <cell r="E1687">
            <v>0</v>
          </cell>
          <cell r="F1687">
            <v>0</v>
          </cell>
        </row>
        <row r="1694">
          <cell r="E1694">
            <v>0</v>
          </cell>
          <cell r="F1694">
            <v>0</v>
          </cell>
        </row>
        <row r="1704">
          <cell r="E1704">
            <v>0</v>
          </cell>
          <cell r="F1704">
            <v>0</v>
          </cell>
        </row>
        <row r="1711">
          <cell r="E1711">
            <v>0</v>
          </cell>
          <cell r="F1711">
            <v>0</v>
          </cell>
        </row>
        <row r="1718">
          <cell r="E1718">
            <v>0</v>
          </cell>
          <cell r="F1718">
            <v>0</v>
          </cell>
        </row>
        <row r="1722">
          <cell r="E1722">
            <v>0</v>
          </cell>
          <cell r="F1722">
            <v>0</v>
          </cell>
        </row>
        <row r="1730">
          <cell r="E1730">
            <v>0</v>
          </cell>
          <cell r="F1730">
            <v>0</v>
          </cell>
        </row>
        <row r="1734">
          <cell r="E1734">
            <v>0</v>
          </cell>
          <cell r="F1734">
            <v>0</v>
          </cell>
        </row>
        <row r="1739">
          <cell r="E1739">
            <v>0</v>
          </cell>
          <cell r="F1739">
            <v>0</v>
          </cell>
        </row>
        <row r="1747">
          <cell r="E1747">
            <v>178115</v>
          </cell>
          <cell r="F1747">
            <v>172115</v>
          </cell>
          <cell r="H1747" t="str">
            <v>5</v>
          </cell>
        </row>
        <row r="1752">
          <cell r="E1752" t="str">
            <v xml:space="preserve">за периода от </v>
          </cell>
          <cell r="F1752" t="str">
            <v>до</v>
          </cell>
        </row>
        <row r="1753">
          <cell r="E1753">
            <v>41640</v>
          </cell>
          <cell r="F1753">
            <v>42004</v>
          </cell>
        </row>
        <row r="1754">
          <cell r="F1754">
            <v>0</v>
          </cell>
        </row>
        <row r="1756">
          <cell r="E1756" t="str">
            <v>код :</v>
          </cell>
          <cell r="F1756" t="str">
            <v>1900</v>
          </cell>
        </row>
        <row r="1757">
          <cell r="E1757" t="str">
            <v>(по ЕБК)</v>
          </cell>
        </row>
        <row r="1759">
          <cell r="F1759" t="str">
            <v>(в лева)</v>
          </cell>
        </row>
        <row r="1760">
          <cell r="E1760" t="str">
            <v xml:space="preserve">    П л а н</v>
          </cell>
          <cell r="F1760" t="str">
            <v xml:space="preserve">    О т ч е т </v>
          </cell>
        </row>
        <row r="1789">
          <cell r="E1789" t="str">
            <v xml:space="preserve">за периода от </v>
          </cell>
          <cell r="F1789" t="str">
            <v>до</v>
          </cell>
        </row>
        <row r="1790">
          <cell r="E1790">
            <v>41640</v>
          </cell>
          <cell r="F1790">
            <v>42004</v>
          </cell>
        </row>
        <row r="1791">
          <cell r="F1791">
            <v>0</v>
          </cell>
        </row>
        <row r="1793">
          <cell r="E1793" t="str">
            <v>код :</v>
          </cell>
          <cell r="F1793" t="str">
            <v>1900</v>
          </cell>
        </row>
        <row r="1794">
          <cell r="E1794" t="str">
            <v>(по ЕБК)</v>
          </cell>
        </row>
        <row r="1795">
          <cell r="E1795">
            <v>0</v>
          </cell>
        </row>
        <row r="1796">
          <cell r="F1796" t="str">
            <v>(в лева)</v>
          </cell>
        </row>
        <row r="1797">
          <cell r="E1797" t="str">
            <v>Уточнен план</v>
          </cell>
          <cell r="F1797" t="str">
            <v>Отчет</v>
          </cell>
        </row>
        <row r="1798">
          <cell r="E1798">
            <v>2014</v>
          </cell>
          <cell r="F1798" t="str">
            <v>Общо</v>
          </cell>
        </row>
        <row r="1799">
          <cell r="E1799" t="str">
            <v>(1)</v>
          </cell>
          <cell r="F1799" t="str">
            <v>(2)</v>
          </cell>
        </row>
        <row r="1804">
          <cell r="E1804">
            <v>14210329</v>
          </cell>
          <cell r="F1804">
            <v>14093907</v>
          </cell>
        </row>
        <row r="1805">
          <cell r="E1805">
            <v>3074162</v>
          </cell>
          <cell r="F1805">
            <v>3047798</v>
          </cell>
        </row>
        <row r="1806">
          <cell r="E1806">
            <v>11136167</v>
          </cell>
          <cell r="F1806">
            <v>11046109</v>
          </cell>
        </row>
        <row r="1807">
          <cell r="E1807">
            <v>1490110</v>
          </cell>
          <cell r="F1807">
            <v>1449696</v>
          </cell>
        </row>
        <row r="1808">
          <cell r="E1808">
            <v>548491</v>
          </cell>
          <cell r="F1808">
            <v>531015</v>
          </cell>
        </row>
        <row r="1809">
          <cell r="E1809">
            <v>142227</v>
          </cell>
          <cell r="F1809">
            <v>137334</v>
          </cell>
        </row>
        <row r="1810">
          <cell r="E1810">
            <v>408927</v>
          </cell>
          <cell r="F1810">
            <v>397893</v>
          </cell>
        </row>
        <row r="1811">
          <cell r="E1811">
            <v>275581</v>
          </cell>
          <cell r="F1811">
            <v>271089</v>
          </cell>
        </row>
        <row r="1812">
          <cell r="E1812">
            <v>114884</v>
          </cell>
          <cell r="F1812">
            <v>112365</v>
          </cell>
        </row>
        <row r="1813">
          <cell r="E1813">
            <v>4214665</v>
          </cell>
          <cell r="F1813">
            <v>4138839</v>
          </cell>
        </row>
        <row r="1814">
          <cell r="E1814">
            <v>2569889</v>
          </cell>
          <cell r="F1814">
            <v>2525407</v>
          </cell>
        </row>
        <row r="1816">
          <cell r="E1816">
            <v>1125911</v>
          </cell>
          <cell r="F1816">
            <v>1096150</v>
          </cell>
        </row>
        <row r="1817">
          <cell r="E1817">
            <v>518865</v>
          </cell>
          <cell r="F1817">
            <v>517282</v>
          </cell>
        </row>
        <row r="1820">
          <cell r="E1820">
            <v>7382016</v>
          </cell>
          <cell r="F1820">
            <v>7091317</v>
          </cell>
        </row>
        <row r="1821">
          <cell r="E1821">
            <v>14370</v>
          </cell>
          <cell r="F1821">
            <v>13539</v>
          </cell>
        </row>
        <row r="1822">
          <cell r="E1822">
            <v>433</v>
          </cell>
          <cell r="F1822">
            <v>431</v>
          </cell>
        </row>
        <row r="1823">
          <cell r="E1823">
            <v>4682</v>
          </cell>
          <cell r="F1823">
            <v>4674</v>
          </cell>
        </row>
        <row r="1824">
          <cell r="E1824">
            <v>4380</v>
          </cell>
          <cell r="F1824">
            <v>4297</v>
          </cell>
        </row>
        <row r="1825">
          <cell r="E1825">
            <v>1795325</v>
          </cell>
          <cell r="F1825">
            <v>1786840</v>
          </cell>
        </row>
        <row r="1826">
          <cell r="E1826">
            <v>1908950</v>
          </cell>
          <cell r="F1826">
            <v>1889382</v>
          </cell>
        </row>
        <row r="1827">
          <cell r="E1827">
            <v>2721392</v>
          </cell>
          <cell r="F1827">
            <v>2471669</v>
          </cell>
        </row>
        <row r="1828">
          <cell r="E1828">
            <v>246828</v>
          </cell>
          <cell r="F1828">
            <v>245493</v>
          </cell>
        </row>
        <row r="1829">
          <cell r="E1829">
            <v>630040</v>
          </cell>
          <cell r="F1829">
            <v>619843</v>
          </cell>
        </row>
        <row r="1830">
          <cell r="E1830">
            <v>471</v>
          </cell>
          <cell r="F1830">
            <v>471</v>
          </cell>
        </row>
        <row r="1832">
          <cell r="E1832">
            <v>17971</v>
          </cell>
          <cell r="F1832">
            <v>17930</v>
          </cell>
        </row>
        <row r="1834">
          <cell r="E1834">
            <v>185</v>
          </cell>
          <cell r="F1834">
            <v>176</v>
          </cell>
        </row>
        <row r="1835">
          <cell r="E1835">
            <v>3605</v>
          </cell>
          <cell r="F1835">
            <v>3605</v>
          </cell>
        </row>
        <row r="1836">
          <cell r="E1836">
            <v>33384</v>
          </cell>
          <cell r="F1836">
            <v>32967</v>
          </cell>
        </row>
        <row r="1838">
          <cell r="E1838">
            <v>219295</v>
          </cell>
          <cell r="F1838">
            <v>191674</v>
          </cell>
        </row>
        <row r="1839">
          <cell r="E1839">
            <v>79037</v>
          </cell>
          <cell r="F1839">
            <v>54918</v>
          </cell>
        </row>
        <row r="1840">
          <cell r="E1840">
            <v>140258</v>
          </cell>
          <cell r="F1840">
            <v>136756</v>
          </cell>
        </row>
        <row r="1842">
          <cell r="E1842">
            <v>0</v>
          </cell>
          <cell r="F1842">
            <v>0</v>
          </cell>
        </row>
        <row r="1848">
          <cell r="E1848">
            <v>0</v>
          </cell>
          <cell r="F1848">
            <v>0</v>
          </cell>
        </row>
        <row r="1855">
          <cell r="E1855">
            <v>0</v>
          </cell>
          <cell r="F1855">
            <v>0</v>
          </cell>
        </row>
        <row r="1862">
          <cell r="E1862">
            <v>0</v>
          </cell>
          <cell r="F1862">
            <v>0</v>
          </cell>
        </row>
        <row r="1872">
          <cell r="E1872">
            <v>0</v>
          </cell>
          <cell r="F1872">
            <v>0</v>
          </cell>
        </row>
        <row r="1879">
          <cell r="E1879">
            <v>0</v>
          </cell>
          <cell r="F1879">
            <v>0</v>
          </cell>
        </row>
        <row r="1885">
          <cell r="E1885">
            <v>1345</v>
          </cell>
          <cell r="F1885">
            <v>1345</v>
          </cell>
        </row>
        <row r="1886">
          <cell r="E1886">
            <v>0</v>
          </cell>
          <cell r="F1886">
            <v>0</v>
          </cell>
        </row>
        <row r="1889">
          <cell r="E1889">
            <v>30773</v>
          </cell>
          <cell r="F1889">
            <v>30773</v>
          </cell>
        </row>
        <row r="1890">
          <cell r="E1890">
            <v>220696</v>
          </cell>
          <cell r="F1890">
            <v>220357</v>
          </cell>
        </row>
        <row r="1891">
          <cell r="E1891">
            <v>6884</v>
          </cell>
          <cell r="F1891">
            <v>6662</v>
          </cell>
        </row>
        <row r="1893">
          <cell r="E1893">
            <v>31940</v>
          </cell>
          <cell r="F1893">
            <v>31940</v>
          </cell>
        </row>
        <row r="1894">
          <cell r="E1894">
            <v>129726</v>
          </cell>
          <cell r="F1894">
            <v>129609</v>
          </cell>
        </row>
        <row r="1895">
          <cell r="E1895">
            <v>4998</v>
          </cell>
          <cell r="F1895">
            <v>4998</v>
          </cell>
        </row>
        <row r="1897">
          <cell r="E1897">
            <v>47148</v>
          </cell>
          <cell r="F1897">
            <v>47148</v>
          </cell>
        </row>
        <row r="1898">
          <cell r="E1898">
            <v>134515</v>
          </cell>
          <cell r="F1898">
            <v>134305</v>
          </cell>
        </row>
        <row r="1899">
          <cell r="E1899">
            <v>41525</v>
          </cell>
          <cell r="F1899">
            <v>41317</v>
          </cell>
        </row>
        <row r="1900">
          <cell r="E1900">
            <v>92990</v>
          </cell>
          <cell r="F1900">
            <v>92988</v>
          </cell>
        </row>
        <row r="1902">
          <cell r="E1902">
            <v>0</v>
          </cell>
          <cell r="F1902">
            <v>0</v>
          </cell>
        </row>
        <row r="1907">
          <cell r="E1907">
            <v>0</v>
          </cell>
          <cell r="F1907">
            <v>0</v>
          </cell>
        </row>
        <row r="1915">
          <cell r="E1915">
            <v>27903744</v>
          </cell>
          <cell r="F1915">
            <v>27352213</v>
          </cell>
          <cell r="H1915" t="str">
            <v>6</v>
          </cell>
        </row>
        <row r="1920">
          <cell r="E1920" t="str">
            <v xml:space="preserve">за периода от </v>
          </cell>
          <cell r="F1920" t="str">
            <v>до</v>
          </cell>
        </row>
        <row r="1921">
          <cell r="E1921">
            <v>41640</v>
          </cell>
          <cell r="F1921">
            <v>42004</v>
          </cell>
        </row>
        <row r="1922">
          <cell r="F1922">
            <v>0</v>
          </cell>
        </row>
        <row r="1924">
          <cell r="E1924" t="str">
            <v>код :</v>
          </cell>
          <cell r="F1924" t="str">
            <v>1900</v>
          </cell>
        </row>
        <row r="1925">
          <cell r="E1925" t="str">
            <v>(по ЕБК)</v>
          </cell>
        </row>
        <row r="1927">
          <cell r="F1927" t="str">
            <v>(в лева)</v>
          </cell>
        </row>
        <row r="1928">
          <cell r="E1928" t="str">
            <v xml:space="preserve">    П л а н</v>
          </cell>
          <cell r="F1928" t="str">
            <v xml:space="preserve">    О т ч е т </v>
          </cell>
        </row>
        <row r="1929">
          <cell r="E1929">
            <v>1431</v>
          </cell>
          <cell r="F1929">
            <v>1386</v>
          </cell>
        </row>
        <row r="1930">
          <cell r="E1930">
            <v>329</v>
          </cell>
          <cell r="F1930">
            <v>322</v>
          </cell>
        </row>
        <row r="1931">
          <cell r="E1931">
            <v>1102</v>
          </cell>
          <cell r="F1931">
            <v>1064</v>
          </cell>
        </row>
        <row r="1932">
          <cell r="E1932">
            <v>1430</v>
          </cell>
          <cell r="F1932">
            <v>1390</v>
          </cell>
        </row>
        <row r="1933">
          <cell r="E1933">
            <v>330</v>
          </cell>
          <cell r="F1933">
            <v>326</v>
          </cell>
        </row>
        <row r="1934">
          <cell r="E1934">
            <v>1100</v>
          </cell>
          <cell r="F1934">
            <v>1063</v>
          </cell>
        </row>
        <row r="1935">
          <cell r="E1935">
            <v>9930</v>
          </cell>
          <cell r="F1935">
            <v>10169</v>
          </cell>
        </row>
        <row r="1936">
          <cell r="E1936">
            <v>9343</v>
          </cell>
          <cell r="F1936">
            <v>9465</v>
          </cell>
        </row>
        <row r="1937">
          <cell r="E1937">
            <v>10105</v>
          </cell>
          <cell r="F1937">
            <v>10382</v>
          </cell>
        </row>
        <row r="1938">
          <cell r="E1938">
            <v>365</v>
          </cell>
          <cell r="F1938">
            <v>365</v>
          </cell>
        </row>
        <row r="1939">
          <cell r="E1939">
            <v>308</v>
          </cell>
          <cell r="F1939">
            <v>308</v>
          </cell>
        </row>
        <row r="1957">
          <cell r="E1957" t="str">
            <v xml:space="preserve">за периода от </v>
          </cell>
          <cell r="F1957" t="str">
            <v>до</v>
          </cell>
        </row>
        <row r="1958">
          <cell r="E1958">
            <v>41640</v>
          </cell>
          <cell r="F1958">
            <v>42004</v>
          </cell>
        </row>
        <row r="1959">
          <cell r="F1959">
            <v>0</v>
          </cell>
        </row>
        <row r="1961">
          <cell r="E1961" t="str">
            <v>код :</v>
          </cell>
          <cell r="F1961" t="str">
            <v>1900</v>
          </cell>
        </row>
        <row r="1962">
          <cell r="E1962" t="str">
            <v>(по ЕБК)</v>
          </cell>
        </row>
        <row r="1963">
          <cell r="E1963">
            <v>0</v>
          </cell>
        </row>
        <row r="1964">
          <cell r="F1964" t="str">
            <v>(в лева)</v>
          </cell>
        </row>
        <row r="1965">
          <cell r="E1965" t="str">
            <v>Уточнен план</v>
          </cell>
          <cell r="F1965" t="str">
            <v>Отчет</v>
          </cell>
        </row>
        <row r="1966">
          <cell r="E1966">
            <v>2014</v>
          </cell>
          <cell r="F1966" t="str">
            <v>Общо</v>
          </cell>
        </row>
        <row r="1967">
          <cell r="E1967" t="str">
            <v>(1)</v>
          </cell>
          <cell r="F1967" t="str">
            <v>(2)</v>
          </cell>
        </row>
        <row r="1972">
          <cell r="E1972">
            <v>0</v>
          </cell>
          <cell r="F1972">
            <v>0</v>
          </cell>
        </row>
        <row r="1975">
          <cell r="E1975">
            <v>0</v>
          </cell>
          <cell r="F1975">
            <v>0</v>
          </cell>
        </row>
        <row r="1981">
          <cell r="E1981">
            <v>0</v>
          </cell>
          <cell r="F1981">
            <v>0</v>
          </cell>
        </row>
        <row r="1988">
          <cell r="E1988">
            <v>494657</v>
          </cell>
          <cell r="F1988">
            <v>475818</v>
          </cell>
        </row>
        <row r="1998">
          <cell r="E1998">
            <v>492066</v>
          </cell>
          <cell r="F1998">
            <v>473230</v>
          </cell>
        </row>
        <row r="2000">
          <cell r="E2000">
            <v>2591</v>
          </cell>
          <cell r="F2000">
            <v>2588</v>
          </cell>
        </row>
        <row r="2006">
          <cell r="E2006">
            <v>0</v>
          </cell>
          <cell r="F2006">
            <v>0</v>
          </cell>
        </row>
        <row r="2010">
          <cell r="E2010">
            <v>0</v>
          </cell>
          <cell r="F2010">
            <v>0</v>
          </cell>
        </row>
        <row r="2016">
          <cell r="E2016">
            <v>0</v>
          </cell>
          <cell r="F2016">
            <v>0</v>
          </cell>
        </row>
        <row r="2023">
          <cell r="E2023">
            <v>0</v>
          </cell>
          <cell r="F2023">
            <v>0</v>
          </cell>
        </row>
        <row r="2030">
          <cell r="E2030">
            <v>0</v>
          </cell>
          <cell r="F2030">
            <v>0</v>
          </cell>
        </row>
        <row r="2040">
          <cell r="E2040">
            <v>0</v>
          </cell>
          <cell r="F2040">
            <v>0</v>
          </cell>
        </row>
        <row r="2047">
          <cell r="E2047">
            <v>0</v>
          </cell>
          <cell r="F2047">
            <v>0</v>
          </cell>
        </row>
        <row r="2053">
          <cell r="E2053">
            <v>546822</v>
          </cell>
          <cell r="F2053">
            <v>541906</v>
          </cell>
        </row>
        <row r="2054">
          <cell r="E2054">
            <v>0</v>
          </cell>
          <cell r="F2054">
            <v>0</v>
          </cell>
        </row>
        <row r="2058">
          <cell r="E2058">
            <v>0</v>
          </cell>
          <cell r="F2058">
            <v>0</v>
          </cell>
        </row>
        <row r="2066">
          <cell r="E2066">
            <v>0</v>
          </cell>
          <cell r="F2066">
            <v>0</v>
          </cell>
        </row>
        <row r="2070">
          <cell r="E2070">
            <v>0</v>
          </cell>
          <cell r="F2070">
            <v>0</v>
          </cell>
        </row>
        <row r="2075">
          <cell r="E2075">
            <v>0</v>
          </cell>
          <cell r="F2075">
            <v>0</v>
          </cell>
        </row>
        <row r="2083">
          <cell r="E2083">
            <v>1041479</v>
          </cell>
          <cell r="F2083">
            <v>1017724</v>
          </cell>
          <cell r="H2083" t="str">
            <v>6</v>
          </cell>
        </row>
        <row r="2088">
          <cell r="E2088" t="str">
            <v xml:space="preserve">за периода от </v>
          </cell>
          <cell r="F2088" t="str">
            <v>до</v>
          </cell>
        </row>
        <row r="2089">
          <cell r="E2089">
            <v>41640</v>
          </cell>
          <cell r="F2089">
            <v>42004</v>
          </cell>
        </row>
        <row r="2090">
          <cell r="F2090">
            <v>0</v>
          </cell>
        </row>
        <row r="2092">
          <cell r="E2092" t="str">
            <v>код :</v>
          </cell>
          <cell r="F2092" t="str">
            <v>1900</v>
          </cell>
        </row>
        <row r="2093">
          <cell r="E2093" t="str">
            <v>(по ЕБК)</v>
          </cell>
        </row>
        <row r="2095">
          <cell r="F2095" t="str">
            <v>(в лева)</v>
          </cell>
        </row>
        <row r="2096">
          <cell r="E2096" t="str">
            <v xml:space="preserve">    П л а н</v>
          </cell>
          <cell r="F2096" t="str">
            <v xml:space="preserve">    О т ч е т </v>
          </cell>
        </row>
        <row r="2125">
          <cell r="E2125" t="str">
            <v xml:space="preserve">за периода от </v>
          </cell>
          <cell r="F2125" t="str">
            <v>до</v>
          </cell>
        </row>
        <row r="2126">
          <cell r="E2126">
            <v>41640</v>
          </cell>
          <cell r="F2126">
            <v>42004</v>
          </cell>
        </row>
        <row r="2127">
          <cell r="F2127">
            <v>0</v>
          </cell>
        </row>
        <row r="2129">
          <cell r="E2129" t="str">
            <v>код :</v>
          </cell>
          <cell r="F2129" t="str">
            <v>1900</v>
          </cell>
        </row>
        <row r="2130">
          <cell r="E2130" t="str">
            <v>(по ЕБК)</v>
          </cell>
        </row>
        <row r="2131">
          <cell r="E2131">
            <v>0</v>
          </cell>
        </row>
        <row r="2132">
          <cell r="F2132" t="str">
            <v>(в лева)</v>
          </cell>
        </row>
        <row r="2133">
          <cell r="E2133" t="str">
            <v>Уточнен план</v>
          </cell>
          <cell r="F2133" t="str">
            <v>Отчет</v>
          </cell>
        </row>
        <row r="2134">
          <cell r="E2134">
            <v>2014</v>
          </cell>
          <cell r="F2134" t="str">
            <v>Общо</v>
          </cell>
        </row>
        <row r="2135">
          <cell r="E2135" t="str">
            <v>(1)</v>
          </cell>
          <cell r="F2135" t="str">
            <v>(2)</v>
          </cell>
        </row>
        <row r="2140">
          <cell r="E2140">
            <v>0</v>
          </cell>
          <cell r="F2140">
            <v>0</v>
          </cell>
        </row>
        <row r="2143">
          <cell r="E2143">
            <v>44189</v>
          </cell>
          <cell r="F2143">
            <v>43576</v>
          </cell>
        </row>
        <row r="2144">
          <cell r="E2144">
            <v>15640</v>
          </cell>
          <cell r="F2144">
            <v>15267</v>
          </cell>
        </row>
        <row r="2145">
          <cell r="E2145">
            <v>27720</v>
          </cell>
          <cell r="F2145">
            <v>27480</v>
          </cell>
        </row>
        <row r="2146">
          <cell r="E2146">
            <v>600</v>
          </cell>
          <cell r="F2146">
            <v>600</v>
          </cell>
        </row>
        <row r="2147">
          <cell r="E2147">
            <v>213</v>
          </cell>
          <cell r="F2147">
            <v>213</v>
          </cell>
        </row>
        <row r="2148">
          <cell r="E2148">
            <v>16</v>
          </cell>
          <cell r="F2148">
            <v>16</v>
          </cell>
        </row>
        <row r="2149">
          <cell r="E2149">
            <v>7225</v>
          </cell>
          <cell r="F2149">
            <v>7156</v>
          </cell>
        </row>
        <row r="2150">
          <cell r="E2150">
            <v>3633</v>
          </cell>
          <cell r="F2150">
            <v>3606</v>
          </cell>
        </row>
        <row r="2152">
          <cell r="E2152">
            <v>2532</v>
          </cell>
          <cell r="F2152">
            <v>2511</v>
          </cell>
        </row>
        <row r="2153">
          <cell r="E2153">
            <v>1060</v>
          </cell>
          <cell r="F2153">
            <v>1039</v>
          </cell>
        </row>
        <row r="2156">
          <cell r="E2156">
            <v>81134</v>
          </cell>
          <cell r="F2156">
            <v>79445</v>
          </cell>
        </row>
        <row r="2159">
          <cell r="E2159">
            <v>240</v>
          </cell>
          <cell r="F2159">
            <v>237</v>
          </cell>
        </row>
        <row r="2161">
          <cell r="E2161">
            <v>19067</v>
          </cell>
          <cell r="F2161">
            <v>18563</v>
          </cell>
        </row>
        <row r="2162">
          <cell r="E2162">
            <v>22580</v>
          </cell>
          <cell r="F2162">
            <v>22390</v>
          </cell>
        </row>
        <row r="2163">
          <cell r="E2163">
            <v>28401</v>
          </cell>
          <cell r="F2163">
            <v>27433</v>
          </cell>
        </row>
        <row r="2164">
          <cell r="E2164">
            <v>9674</v>
          </cell>
          <cell r="F2164">
            <v>9668</v>
          </cell>
        </row>
        <row r="2165">
          <cell r="E2165">
            <v>1060</v>
          </cell>
          <cell r="F2165">
            <v>1042</v>
          </cell>
        </row>
        <row r="2168">
          <cell r="E2168">
            <v>112</v>
          </cell>
          <cell r="F2168">
            <v>112</v>
          </cell>
        </row>
        <row r="2174">
          <cell r="E2174">
            <v>7349</v>
          </cell>
          <cell r="F2174">
            <v>7349</v>
          </cell>
        </row>
        <row r="2176">
          <cell r="E2176">
            <v>7349</v>
          </cell>
          <cell r="F2176">
            <v>7349</v>
          </cell>
        </row>
        <row r="2178">
          <cell r="E2178">
            <v>0</v>
          </cell>
          <cell r="F2178">
            <v>0</v>
          </cell>
        </row>
        <row r="2184">
          <cell r="E2184">
            <v>0</v>
          </cell>
          <cell r="F2184">
            <v>0</v>
          </cell>
        </row>
        <row r="2191">
          <cell r="E2191">
            <v>0</v>
          </cell>
          <cell r="F2191">
            <v>0</v>
          </cell>
        </row>
        <row r="2198">
          <cell r="E2198">
            <v>0</v>
          </cell>
          <cell r="F2198">
            <v>0</v>
          </cell>
        </row>
        <row r="2208">
          <cell r="E2208">
            <v>0</v>
          </cell>
          <cell r="F2208">
            <v>0</v>
          </cell>
        </row>
        <row r="2215">
          <cell r="E2215">
            <v>0</v>
          </cell>
          <cell r="F2215">
            <v>0</v>
          </cell>
        </row>
        <row r="2222">
          <cell r="E2222">
            <v>0</v>
          </cell>
          <cell r="F2222">
            <v>0</v>
          </cell>
        </row>
        <row r="2226">
          <cell r="E2226">
            <v>2840</v>
          </cell>
          <cell r="F2226">
            <v>2840</v>
          </cell>
        </row>
        <row r="2231">
          <cell r="E2231">
            <v>2840</v>
          </cell>
          <cell r="F2231">
            <v>2840</v>
          </cell>
        </row>
        <row r="2234">
          <cell r="E2234">
            <v>0</v>
          </cell>
          <cell r="F2234">
            <v>0</v>
          </cell>
        </row>
        <row r="2238">
          <cell r="E2238">
            <v>0</v>
          </cell>
          <cell r="F2238">
            <v>0</v>
          </cell>
        </row>
        <row r="2243">
          <cell r="E2243">
            <v>0</v>
          </cell>
          <cell r="F2243">
            <v>0</v>
          </cell>
        </row>
        <row r="2251">
          <cell r="E2251">
            <v>142737</v>
          </cell>
          <cell r="F2251">
            <v>140366</v>
          </cell>
          <cell r="H2251" t="str">
            <v>7</v>
          </cell>
        </row>
        <row r="2256">
          <cell r="E2256" t="str">
            <v xml:space="preserve">за периода от </v>
          </cell>
          <cell r="F2256" t="str">
            <v>до</v>
          </cell>
        </row>
        <row r="2257">
          <cell r="E2257">
            <v>41640</v>
          </cell>
          <cell r="F2257">
            <v>42004</v>
          </cell>
        </row>
        <row r="2258">
          <cell r="F2258">
            <v>0</v>
          </cell>
        </row>
        <row r="2260">
          <cell r="E2260" t="str">
            <v>код :</v>
          </cell>
          <cell r="F2260" t="str">
            <v>1900</v>
          </cell>
        </row>
        <row r="2261">
          <cell r="E2261" t="str">
            <v>(по ЕБК)</v>
          </cell>
        </row>
        <row r="2263">
          <cell r="F2263" t="str">
            <v>(в лева)</v>
          </cell>
        </row>
        <row r="2264">
          <cell r="E2264" t="str">
            <v xml:space="preserve">    П л а н</v>
          </cell>
          <cell r="F2264" t="str">
            <v xml:space="preserve">    О т ч е т </v>
          </cell>
        </row>
      </sheetData>
      <sheetData sheetId="1"/>
      <sheetData sheetId="2"/>
      <sheetData sheetId="3">
        <row r="1">
          <cell r="A1" t="str">
            <v>Name:</v>
          </cell>
          <cell r="B1" t="str">
            <v>SMETKA</v>
          </cell>
        </row>
        <row r="3">
          <cell r="A3">
            <v>0</v>
          </cell>
          <cell r="B3" t="str">
            <v>ОТЧЕТ ЗА ИЗПЪЛНЕНИЕТО НА БЮДЖЕТА</v>
          </cell>
        </row>
        <row r="4">
          <cell r="A4">
            <v>33</v>
          </cell>
          <cell r="B4" t="str">
            <v>ОТЧЕТ ЗА СМЕТКИТЕ ЗА ЧУЖДИ СРЕДСТВА</v>
          </cell>
        </row>
        <row r="5">
          <cell r="A5">
            <v>42</v>
          </cell>
          <cell r="B5" t="str">
            <v>ОТЧЕТ ЗА СМЕТКИТЕ ЗА СРЕДСТВАТА ОТ ЕВРОПЕЙСКИЯ СЪЮЗ - РА</v>
          </cell>
        </row>
        <row r="6">
          <cell r="A6">
            <v>96</v>
          </cell>
          <cell r="B6" t="str">
            <v>ОТЧЕТ ЗА СМЕТКИТЕ ЗА СРЕДСТВАТА ОТ ЕВРОПЕЙСКИЯ СЪЮЗ - ДЕС</v>
          </cell>
        </row>
        <row r="7">
          <cell r="A7">
            <v>97</v>
          </cell>
          <cell r="B7" t="str">
            <v>ОТЧЕТ ЗА СМЕТКИТЕ ЗА СРЕДСТВАТА ОТ ЕВРОПЕЙСКИЯ СЪЮЗ - ДМП</v>
          </cell>
        </row>
        <row r="8">
          <cell r="A8">
            <v>98</v>
          </cell>
          <cell r="B8" t="str">
            <v>ОТЧЕТ ЗА СМЕТКИТЕ ЗА СРЕДСТВАТА ОТ ЕВРОПЕЙСКИЯ СЪЮЗ - КСФ</v>
          </cell>
        </row>
        <row r="10">
          <cell r="A10" t="str">
            <v>Name:</v>
          </cell>
          <cell r="B10" t="str">
            <v>"EBK_DEIN" и "EBK_DEIN2"</v>
          </cell>
        </row>
        <row r="11">
          <cell r="B11" t="str">
            <v>ИЗБЕРЕТЕ ДЕЙНОСТ</v>
          </cell>
        </row>
        <row r="12">
          <cell r="A12">
            <v>1101</v>
          </cell>
          <cell r="B12" t="str">
            <v>101 Централни държавни органи</v>
          </cell>
        </row>
        <row r="13">
          <cell r="A13">
            <v>1103</v>
          </cell>
          <cell r="B13" t="str">
            <v>103 Централни държавни органи по образованието</v>
          </cell>
        </row>
        <row r="14">
          <cell r="A14">
            <v>1104</v>
          </cell>
          <cell r="B14" t="str">
            <v>104 Централни държавни органи по здравеопазването</v>
          </cell>
        </row>
        <row r="15">
          <cell r="A15">
            <v>1105</v>
          </cell>
          <cell r="B15" t="str">
            <v>105 Централни държавни органи по социалното осигуряването</v>
          </cell>
        </row>
        <row r="16">
          <cell r="A16">
            <v>1106</v>
          </cell>
          <cell r="B16" t="str">
            <v>106 Централни държавни органи по регионалното развитие и благоустройство</v>
          </cell>
        </row>
        <row r="17">
          <cell r="A17">
            <v>1107</v>
          </cell>
          <cell r="B17" t="str">
            <v>107 Централни държавни органи по културата и спорта</v>
          </cell>
        </row>
        <row r="18">
          <cell r="A18">
            <v>1108</v>
          </cell>
          <cell r="B18" t="str">
            <v>108 Централни държавни органи по икономическите дейности и услуги</v>
          </cell>
        </row>
        <row r="19">
          <cell r="A19">
            <v>1111</v>
          </cell>
          <cell r="B19" t="str">
            <v>111 Контролни органи</v>
          </cell>
        </row>
        <row r="20">
          <cell r="A20">
            <v>1115</v>
          </cell>
          <cell r="B20" t="str">
            <v>115 Управление, контрол и регулиране на външните работи</v>
          </cell>
        </row>
        <row r="21">
          <cell r="A21">
            <v>1116</v>
          </cell>
          <cell r="B21" t="str">
            <v>116 Посолства, консулства, представителства и мисии в чужбина</v>
          </cell>
        </row>
        <row r="22">
          <cell r="A22">
            <v>1117</v>
          </cell>
          <cell r="B22" t="str">
            <v>117 Държавни и общински служби и дейности по изборите</v>
          </cell>
        </row>
        <row r="23">
          <cell r="A23">
            <v>1121</v>
          </cell>
          <cell r="B23" t="str">
            <v>121 Областни администрации</v>
          </cell>
        </row>
        <row r="24">
          <cell r="A24">
            <v>1122</v>
          </cell>
          <cell r="B24" t="str">
            <v>122 Общинска администрация</v>
          </cell>
        </row>
        <row r="25">
          <cell r="A25">
            <v>1123</v>
          </cell>
          <cell r="B25" t="str">
            <v xml:space="preserve">123 Общински съвети </v>
          </cell>
        </row>
        <row r="26">
          <cell r="A26">
            <v>1125</v>
          </cell>
          <cell r="B26" t="str">
            <v>125 Членове на Европейския парламент от Република България</v>
          </cell>
        </row>
        <row r="27">
          <cell r="A27">
            <v>1128</v>
          </cell>
          <cell r="B27" t="str">
            <v>128 Международни програми и споразумения, дарения и помощи от чужбина</v>
          </cell>
        </row>
        <row r="28">
          <cell r="A28">
            <v>1139</v>
          </cell>
          <cell r="B28" t="str">
            <v>139 Други изпълнителни и законодателни органи</v>
          </cell>
        </row>
        <row r="29">
          <cell r="A29">
            <v>1141</v>
          </cell>
          <cell r="B29" t="str">
            <v>141 Статистически институт,служби и дейности,социологически проучвания и анкети</v>
          </cell>
        </row>
        <row r="30">
          <cell r="A30">
            <v>1142</v>
          </cell>
          <cell r="B30" t="str">
            <v>142 Общоикономическо и социално програмиране и прогнозиране</v>
          </cell>
        </row>
        <row r="31">
          <cell r="A31">
            <v>1143</v>
          </cell>
          <cell r="B31" t="str">
            <v>143 Регистрация и контрол на чуждестранните инвестиции</v>
          </cell>
        </row>
        <row r="32">
          <cell r="A32">
            <v>1144</v>
          </cell>
          <cell r="B32" t="str">
            <v>144 Служби и дейности за връзки с българите в чужбина</v>
          </cell>
        </row>
        <row r="33">
          <cell r="A33">
            <v>1145</v>
          </cell>
          <cell r="B33" t="str">
            <v>145 Служби и дейности за подпомагане на бежанците</v>
          </cell>
        </row>
        <row r="34">
          <cell r="A34">
            <v>1146</v>
          </cell>
          <cell r="B34" t="str">
            <v>146 Управление и администриране на получена чуждестранна помощ</v>
          </cell>
        </row>
        <row r="35">
          <cell r="A35">
            <v>1147</v>
          </cell>
          <cell r="B35" t="str">
            <v>147 Управление на държавния резерв и военновременните запаси</v>
          </cell>
        </row>
        <row r="36">
          <cell r="A36">
            <v>1148</v>
          </cell>
          <cell r="B36" t="str">
            <v>148 Управление на гражд.администрация и административнообслужване на населението</v>
          </cell>
        </row>
        <row r="37">
          <cell r="A37">
            <v>1149</v>
          </cell>
          <cell r="B37" t="str">
            <v>149 Други общи служби</v>
          </cell>
        </row>
        <row r="38">
          <cell r="A38">
            <v>1151</v>
          </cell>
          <cell r="B38" t="str">
            <v>151 Ликвидационна комисия за закрити бюджетни организации</v>
          </cell>
        </row>
        <row r="39">
          <cell r="A39">
            <v>1158</v>
          </cell>
          <cell r="B39" t="str">
            <v>158 Международни програми и споразумения, дарения и помощи от чужбина</v>
          </cell>
        </row>
        <row r="40">
          <cell r="A40">
            <v>1161</v>
          </cell>
          <cell r="B40" t="str">
            <v>161 Организация и управление на научните изследвания и дейности</v>
          </cell>
        </row>
        <row r="41">
          <cell r="A41">
            <v>1162</v>
          </cell>
          <cell r="B41" t="str">
            <v>162 Научноизследователско дело</v>
          </cell>
        </row>
        <row r="42">
          <cell r="A42">
            <v>1163</v>
          </cell>
          <cell r="B42" t="str">
            <v>163 Научноизследователски институти и центрове</v>
          </cell>
        </row>
        <row r="43">
          <cell r="A43">
            <v>1168</v>
          </cell>
          <cell r="B43" t="str">
            <v>168 Международни програми и споразумения, дарения и помощи от чужбина</v>
          </cell>
        </row>
        <row r="44">
          <cell r="A44">
            <v>1179</v>
          </cell>
          <cell r="B44" t="str">
            <v>179 Други дейности на науката</v>
          </cell>
        </row>
        <row r="45">
          <cell r="A45">
            <v>2201</v>
          </cell>
          <cell r="B45" t="str">
            <v>201 Дейности по отбраната</v>
          </cell>
        </row>
        <row r="46">
          <cell r="A46">
            <v>2205</v>
          </cell>
          <cell r="B46" t="str">
            <v>205 Участие на Република България в НАТО</v>
          </cell>
        </row>
        <row r="47">
          <cell r="A47">
            <v>2206</v>
          </cell>
          <cell r="B47" t="str">
            <v>206 Мироопазващи мисии в чужбина</v>
          </cell>
        </row>
        <row r="48">
          <cell r="A48">
            <v>2215</v>
          </cell>
          <cell r="B48" t="str">
            <v>215 Приложни научни изследвания в областта на отбраната</v>
          </cell>
        </row>
        <row r="49">
          <cell r="A49">
            <v>2218</v>
          </cell>
          <cell r="B49" t="str">
            <v>218 Международни програми и споразумения, дарения и помощи от чужбина</v>
          </cell>
        </row>
        <row r="50">
          <cell r="A50">
            <v>2219</v>
          </cell>
          <cell r="B50" t="str">
            <v>219 Други дейности по отбраната</v>
          </cell>
        </row>
        <row r="51">
          <cell r="A51">
            <v>2221</v>
          </cell>
          <cell r="B51" t="str">
            <v>221 Полиция и вътрешен ред</v>
          </cell>
        </row>
        <row r="52">
          <cell r="A52">
            <v>2222</v>
          </cell>
          <cell r="B52" t="str">
            <v>222 Национална служба за охрана</v>
          </cell>
        </row>
        <row r="53">
          <cell r="A53">
            <v>2223</v>
          </cell>
          <cell r="B53" t="str">
            <v>223 Национална разузнавателна служба</v>
          </cell>
        </row>
        <row r="54">
          <cell r="A54">
            <v>2224</v>
          </cell>
          <cell r="B54" t="str">
            <v>224 Противопожарна охрана</v>
          </cell>
        </row>
        <row r="55">
          <cell r="A55">
            <v>2225</v>
          </cell>
          <cell r="B55" t="str">
            <v>225 Приложни научни изследвания в областта на вътрешния ред и сигурност</v>
          </cell>
        </row>
        <row r="56">
          <cell r="A56">
            <v>2228</v>
          </cell>
          <cell r="B56" t="str">
            <v>228 Международни програми и споразумения, дарения и помощи от чужбина</v>
          </cell>
        </row>
        <row r="57">
          <cell r="A57">
            <v>2239</v>
          </cell>
          <cell r="B57" t="str">
            <v>239 Други дейности по вътрешната сигурност</v>
          </cell>
        </row>
        <row r="58">
          <cell r="A58">
            <v>2241</v>
          </cell>
          <cell r="B58" t="str">
            <v>241 Висш съдебен съвет</v>
          </cell>
        </row>
        <row r="59">
          <cell r="A59">
            <v>2242</v>
          </cell>
          <cell r="B59" t="str">
            <v>242 Върховен административен съд</v>
          </cell>
        </row>
        <row r="60">
          <cell r="A60">
            <v>2243</v>
          </cell>
          <cell r="B60" t="str">
            <v>243 Върховен касационен съд</v>
          </cell>
        </row>
        <row r="61">
          <cell r="A61">
            <v>2244</v>
          </cell>
          <cell r="B61" t="str">
            <v>244 Прокуратура</v>
          </cell>
        </row>
        <row r="62">
          <cell r="A62">
            <v>2245</v>
          </cell>
          <cell r="B62" t="str">
            <v>245 Национална следствена служба</v>
          </cell>
        </row>
        <row r="63">
          <cell r="A63">
            <v>2246</v>
          </cell>
          <cell r="B63" t="str">
            <v>246 Съдилища</v>
          </cell>
        </row>
        <row r="64">
          <cell r="A64">
            <v>2247</v>
          </cell>
          <cell r="B64" t="str">
            <v>247 Окръжни следствени служби</v>
          </cell>
        </row>
        <row r="65">
          <cell r="A65">
            <v>2248</v>
          </cell>
          <cell r="B65" t="str">
            <v>248 Инспекторат към Висшия съдебен съвет</v>
          </cell>
        </row>
        <row r="66">
          <cell r="A66">
            <v>2249</v>
          </cell>
          <cell r="B66" t="str">
            <v>249 Национален институт на правосъдието</v>
          </cell>
        </row>
        <row r="67">
          <cell r="A67">
            <v>2258</v>
          </cell>
          <cell r="B67" t="str">
            <v>258 Международни програми и споразумения, дарения и помощи от чужбина</v>
          </cell>
        </row>
        <row r="68">
          <cell r="A68">
            <v>2259</v>
          </cell>
          <cell r="B68" t="str">
            <v>259 Други дейности на съдебната власт</v>
          </cell>
        </row>
        <row r="69">
          <cell r="A69">
            <v>2261</v>
          </cell>
          <cell r="B69" t="str">
            <v>261 Места за лишаване от свобода</v>
          </cell>
        </row>
        <row r="70">
          <cell r="A70">
            <v>2268</v>
          </cell>
          <cell r="B70" t="str">
            <v>268 Международни програми и споразумения, дарения и помощи от чужбина</v>
          </cell>
        </row>
        <row r="71">
          <cell r="A71">
            <v>2279</v>
          </cell>
          <cell r="B71" t="str">
            <v>279 Други дейности на администрацията на затворите</v>
          </cell>
        </row>
        <row r="72">
          <cell r="A72">
            <v>2281</v>
          </cell>
          <cell r="B72" t="str">
            <v>281 Неотложна дейност по защита на населението и националното стопанство</v>
          </cell>
        </row>
        <row r="73">
          <cell r="A73">
            <v>2282</v>
          </cell>
          <cell r="B73" t="str">
            <v>282 Отбранително-мобилизационна подготовка, поддържане на запаси и мощности</v>
          </cell>
        </row>
        <row r="74">
          <cell r="A74">
            <v>2283</v>
          </cell>
          <cell r="B74" t="str">
            <v>283 Превантивна дейност за намаляване на вредните последствия от бедствия и аварии</v>
          </cell>
        </row>
        <row r="75">
          <cell r="A75">
            <v>2284</v>
          </cell>
          <cell r="B75" t="str">
            <v>284 Ликвидиране на последици от стихийни бедствия и производствени аварии</v>
          </cell>
        </row>
        <row r="76">
          <cell r="A76">
            <v>2285</v>
          </cell>
          <cell r="B76" t="str">
            <v>285 Доброволни формирования за защита при бедствия</v>
          </cell>
        </row>
        <row r="77">
          <cell r="A77">
            <v>2288</v>
          </cell>
          <cell r="B77" t="str">
            <v>288 Международни програми и споразумения, дарения и помощи от чужбина</v>
          </cell>
        </row>
        <row r="78">
          <cell r="A78">
            <v>2289</v>
          </cell>
          <cell r="B78" t="str">
            <v>289 Други дейности за защита на населението при стихийни бедствия и аварии</v>
          </cell>
        </row>
        <row r="79">
          <cell r="A79">
            <v>3301</v>
          </cell>
          <cell r="B79" t="str">
            <v>301 Управление, контрол, регулиране и лицензиране на дейности по образованието</v>
          </cell>
        </row>
        <row r="80">
          <cell r="A80">
            <v>3311</v>
          </cell>
          <cell r="B80" t="str">
            <v>311 Целодневни детски градини и обединени детски заведения</v>
          </cell>
        </row>
        <row r="81">
          <cell r="A81">
            <v>3312</v>
          </cell>
          <cell r="B81" t="str">
            <v>312 Специални детски градини</v>
          </cell>
        </row>
        <row r="82">
          <cell r="A82">
            <v>3314</v>
          </cell>
          <cell r="B82" t="str">
            <v>314 Полудневни детски градини</v>
          </cell>
        </row>
        <row r="83">
          <cell r="A83">
            <v>3315</v>
          </cell>
          <cell r="B83" t="str">
            <v>315 Сезонни детски градини</v>
          </cell>
        </row>
        <row r="84">
          <cell r="A84">
            <v>3318</v>
          </cell>
          <cell r="B84" t="str">
            <v>318 Подготвителна група в училище</v>
          </cell>
        </row>
        <row r="85">
          <cell r="A85">
            <v>3321</v>
          </cell>
          <cell r="B85" t="str">
            <v>321 Специални училища</v>
          </cell>
        </row>
        <row r="86">
          <cell r="A86">
            <v>3322</v>
          </cell>
          <cell r="B86" t="str">
            <v>322 Общообразователни училища</v>
          </cell>
        </row>
        <row r="87">
          <cell r="A87">
            <v>3324</v>
          </cell>
          <cell r="B87" t="str">
            <v>324 Спортни училища</v>
          </cell>
        </row>
        <row r="88">
          <cell r="A88">
            <v>3325</v>
          </cell>
          <cell r="B88" t="str">
            <v>325 Училища в чужбина</v>
          </cell>
        </row>
        <row r="89">
          <cell r="A89">
            <v>3326</v>
          </cell>
          <cell r="B89" t="str">
            <v>326 Професионални училища и професионални паралелки към средно общообразователно училище</v>
          </cell>
        </row>
        <row r="90">
          <cell r="A90">
            <v>3332</v>
          </cell>
          <cell r="B90" t="str">
            <v>332 Общежития</v>
          </cell>
        </row>
        <row r="91">
          <cell r="A91">
            <v>3333</v>
          </cell>
          <cell r="B91" t="str">
            <v>333 Ученически почивни лагери</v>
          </cell>
        </row>
        <row r="92">
          <cell r="A92">
            <v>3334</v>
          </cell>
          <cell r="B92" t="str">
            <v>334 Повишаване на квалификацията</v>
          </cell>
        </row>
        <row r="93">
          <cell r="A93">
            <v>3336</v>
          </cell>
          <cell r="B93" t="str">
            <v>336 Столове</v>
          </cell>
        </row>
        <row r="94">
          <cell r="A94">
            <v>3337</v>
          </cell>
          <cell r="B94" t="str">
            <v>337 Извънучилищни дейности</v>
          </cell>
        </row>
        <row r="95">
          <cell r="A95">
            <v>3341</v>
          </cell>
          <cell r="B95" t="str">
            <v>341 Академии, университети и висши училища</v>
          </cell>
        </row>
        <row r="96">
          <cell r="A96">
            <v>3349</v>
          </cell>
          <cell r="B96" t="str">
            <v>349 Приложни научни изследвания в областта на образованието</v>
          </cell>
        </row>
        <row r="97">
          <cell r="A97">
            <v>3359</v>
          </cell>
          <cell r="B97" t="str">
            <v>359 Други дейности за децата</v>
          </cell>
        </row>
        <row r="98">
          <cell r="A98">
            <v>3369</v>
          </cell>
          <cell r="B98" t="str">
            <v>369 Други дейности за младежта</v>
          </cell>
        </row>
        <row r="99">
          <cell r="A99">
            <v>3388</v>
          </cell>
          <cell r="B99" t="str">
            <v>388 Международни програми и споразумения, дарения и помощи от чужбина</v>
          </cell>
        </row>
        <row r="100">
          <cell r="A100">
            <v>3389</v>
          </cell>
          <cell r="B100" t="str">
            <v>389 Други дейности по образованието</v>
          </cell>
        </row>
        <row r="101">
          <cell r="A101">
            <v>4401</v>
          </cell>
          <cell r="B101" t="str">
            <v>401 Управление, контрол и регулиране на дейности по здравеопазването</v>
          </cell>
        </row>
        <row r="102">
          <cell r="A102">
            <v>4412</v>
          </cell>
          <cell r="B102" t="str">
            <v xml:space="preserve">412 Многопрофилни болници за активно лечение </v>
          </cell>
        </row>
        <row r="103">
          <cell r="A103">
            <v>4415</v>
          </cell>
          <cell r="B103" t="str">
            <v xml:space="preserve">415 Домове за медико-социални грижи </v>
          </cell>
        </row>
        <row r="104">
          <cell r="A104">
            <v>4418</v>
          </cell>
          <cell r="B104" t="str">
            <v>418 Психиатрични болници</v>
          </cell>
        </row>
        <row r="105">
          <cell r="A105">
            <v>4429</v>
          </cell>
          <cell r="B105" t="str">
            <v>429 Центрове за спешна медицинска помощ</v>
          </cell>
        </row>
        <row r="106">
          <cell r="A106">
            <v>4431</v>
          </cell>
          <cell r="B106" t="str">
            <v>431 Детски ясли, детски кухни и яслени групи в ОДЗ</v>
          </cell>
        </row>
        <row r="107">
          <cell r="A107">
            <v>4433</v>
          </cell>
          <cell r="B107" t="str">
            <v>433 Рехабилитация</v>
          </cell>
        </row>
        <row r="108">
          <cell r="A108">
            <v>4436</v>
          </cell>
          <cell r="B108" t="str">
            <v>436 Национални центрове</v>
          </cell>
        </row>
        <row r="109">
          <cell r="A109">
            <v>4437</v>
          </cell>
          <cell r="B109" t="str">
            <v>437 Здравен кабинет в детски градини и училища</v>
          </cell>
        </row>
        <row r="110">
          <cell r="A110">
            <v>4450</v>
          </cell>
          <cell r="B110" t="str">
            <v>450 Преобразувани лечебни заведения</v>
          </cell>
        </row>
        <row r="111">
          <cell r="A111">
            <v>4451</v>
          </cell>
          <cell r="B111" t="str">
            <v>451 Плащания за първична извънболнична медицинска помощ</v>
          </cell>
        </row>
        <row r="112">
          <cell r="A112">
            <v>4452</v>
          </cell>
          <cell r="B112" t="str">
            <v>452 Плащания за специализирана извънболнична медицинска помощ</v>
          </cell>
        </row>
        <row r="113">
          <cell r="A113">
            <v>4453</v>
          </cell>
          <cell r="B113" t="str">
            <v>453 Плащания за дентална помощ</v>
          </cell>
        </row>
        <row r="114">
          <cell r="A114">
            <v>4454</v>
          </cell>
          <cell r="B114" t="str">
            <v>454 Плащания за медико-диагностична дейност</v>
          </cell>
        </row>
        <row r="115">
          <cell r="A115">
            <v>4455</v>
          </cell>
          <cell r="B115" t="str">
            <v>455 Плащания за лекарствени продукти</v>
          </cell>
        </row>
        <row r="116">
          <cell r="A116">
            <v>4456</v>
          </cell>
          <cell r="B116" t="str">
            <v>456 Плащания за болнична медицинска помощ</v>
          </cell>
        </row>
        <row r="117">
          <cell r="A117">
            <v>4457</v>
          </cell>
          <cell r="B117" t="str">
            <v>457 Плащания за медицински изделия</v>
          </cell>
        </row>
        <row r="118">
          <cell r="A118">
            <v>4458</v>
          </cell>
          <cell r="B118" t="str">
            <v>458 Плащания за лекарствена терапия при злокачествени заболявания</v>
          </cell>
        </row>
        <row r="119">
          <cell r="A119">
            <v>4459</v>
          </cell>
          <cell r="B119" t="str">
            <v>459 Други здравноосигурителни плащания за медицинска помощ</v>
          </cell>
        </row>
        <row r="120">
          <cell r="A120">
            <v>4465</v>
          </cell>
          <cell r="B120" t="str">
            <v>465 Приложни научни изследвания в областта на здравеопазването</v>
          </cell>
        </row>
        <row r="121">
          <cell r="A121">
            <v>4467</v>
          </cell>
          <cell r="B121" t="str">
            <v>467 Национални програми</v>
          </cell>
        </row>
        <row r="122">
          <cell r="A122">
            <v>4468</v>
          </cell>
          <cell r="B122" t="str">
            <v>468 Международни програми и споразумения, дарения и помощи от чужбина</v>
          </cell>
        </row>
        <row r="123">
          <cell r="A123">
            <v>4469</v>
          </cell>
          <cell r="B123" t="str">
            <v>469 Други дейности по здравеопазването</v>
          </cell>
        </row>
        <row r="124">
          <cell r="A124">
            <v>5501</v>
          </cell>
          <cell r="B124" t="str">
            <v>501 Пенсии</v>
          </cell>
        </row>
        <row r="125">
          <cell r="A125">
            <v>5511</v>
          </cell>
          <cell r="B125" t="str">
            <v>511 Помощи по Закона за семейните помощи за деца</v>
          </cell>
        </row>
        <row r="126">
          <cell r="A126">
            <v>5512</v>
          </cell>
          <cell r="B126" t="str">
            <v>512 Помощи по Закона за социално подпомагане</v>
          </cell>
        </row>
        <row r="127">
          <cell r="A127">
            <v>5513</v>
          </cell>
          <cell r="B127" t="str">
            <v>513 Помощи по Закона за интеграция на хората с увреждания</v>
          </cell>
        </row>
        <row r="128">
          <cell r="A128">
            <v>5514</v>
          </cell>
          <cell r="B128" t="str">
            <v>514 Помощи за диагностика и лечение на социално слаби лица</v>
          </cell>
        </row>
        <row r="129">
          <cell r="A129">
            <v>5515</v>
          </cell>
          <cell r="B129" t="str">
            <v>515 Помощи по Закона за закрила на детето</v>
          </cell>
        </row>
        <row r="130">
          <cell r="A130">
            <v>5516</v>
          </cell>
          <cell r="B130" t="str">
            <v>516 Помощи по Закона за ветераните от войните</v>
          </cell>
        </row>
        <row r="131">
          <cell r="A131">
            <v>5517</v>
          </cell>
          <cell r="B131" t="str">
            <v>517 Помощи по Закона за военноинвалидите и военнопострадалите</v>
          </cell>
        </row>
        <row r="132">
          <cell r="A132">
            <v>5518</v>
          </cell>
          <cell r="B132" t="str">
            <v>518 Социални помощи и обезщетения по международни програми, помощи и дарения</v>
          </cell>
        </row>
        <row r="133">
          <cell r="A133">
            <v>5519</v>
          </cell>
          <cell r="B133" t="str">
            <v>519 Други помощи и обезщетения</v>
          </cell>
        </row>
        <row r="134">
          <cell r="A134">
            <v>5521</v>
          </cell>
          <cell r="B134" t="str">
            <v>521 Служби по социалното осигуряване (ДОО и др.)</v>
          </cell>
        </row>
        <row r="135">
          <cell r="A135">
            <v>5522</v>
          </cell>
          <cell r="B135" t="str">
            <v>522 Дирекции за социално подпомагане</v>
          </cell>
        </row>
        <row r="136">
          <cell r="A136">
            <v>5524</v>
          </cell>
          <cell r="B136" t="str">
            <v>524 Домашен социален патронаж</v>
          </cell>
        </row>
        <row r="137">
          <cell r="A137">
            <v>5525</v>
          </cell>
          <cell r="B137" t="str">
            <v>525 Клубове на пенсионера, инвалида и др.</v>
          </cell>
        </row>
        <row r="138">
          <cell r="A138">
            <v>5526</v>
          </cell>
          <cell r="B138" t="str">
            <v>526 Центрове за обществена подкрепа</v>
          </cell>
        </row>
        <row r="139">
          <cell r="A139">
            <v>5527</v>
          </cell>
          <cell r="B139" t="str">
            <v>527 Звена "Майка и бебе"</v>
          </cell>
        </row>
        <row r="140">
          <cell r="A140">
            <v>5528</v>
          </cell>
          <cell r="B140" t="str">
            <v>528 Център за работа с деца на улицата</v>
          </cell>
        </row>
        <row r="141">
          <cell r="A141">
            <v>5529</v>
          </cell>
          <cell r="B141" t="str">
            <v>529 Кризисен център</v>
          </cell>
        </row>
        <row r="142">
          <cell r="A142">
            <v>5530</v>
          </cell>
          <cell r="B142" t="str">
            <v>530 Център за настаняване от семеен тип</v>
          </cell>
        </row>
        <row r="143">
          <cell r="A143">
            <v>5531</v>
          </cell>
          <cell r="B143" t="str">
            <v>531 Дейности за предотвратяване на трудови злополуки и професионални болести</v>
          </cell>
        </row>
        <row r="144">
          <cell r="A144">
            <v>5532</v>
          </cell>
          <cell r="B144" t="str">
            <v>532 Програми за временна заетост</v>
          </cell>
        </row>
        <row r="145">
          <cell r="A145">
            <v>5533</v>
          </cell>
          <cell r="B145" t="str">
            <v>533 Други програми и дейности за осигуряване на заетост</v>
          </cell>
        </row>
        <row r="146">
          <cell r="A146">
            <v>5534</v>
          </cell>
          <cell r="B146" t="str">
            <v>534 Наблюдавани жилища</v>
          </cell>
        </row>
        <row r="147">
          <cell r="A147">
            <v>5535</v>
          </cell>
          <cell r="B147" t="str">
            <v>535 Преходни жилища</v>
          </cell>
        </row>
        <row r="148">
          <cell r="A148">
            <v>5538</v>
          </cell>
          <cell r="B148" t="str">
            <v>538 Програми за закрила на детето</v>
          </cell>
        </row>
        <row r="149">
          <cell r="A149">
            <v>5540</v>
          </cell>
          <cell r="B149" t="str">
            <v>540 Домове за стари хора</v>
          </cell>
        </row>
        <row r="150">
          <cell r="A150">
            <v>5541</v>
          </cell>
          <cell r="B150" t="str">
            <v>541 Домове за възрастни хора с увреждания</v>
          </cell>
        </row>
        <row r="151">
          <cell r="A151">
            <v>5545</v>
          </cell>
          <cell r="B151" t="str">
            <v>545 Социален учебно-професионален център</v>
          </cell>
        </row>
        <row r="152">
          <cell r="A152">
            <v>5546</v>
          </cell>
          <cell r="B152" t="str">
            <v>546 Домове за деца</v>
          </cell>
        </row>
        <row r="153">
          <cell r="A153">
            <v>5547</v>
          </cell>
          <cell r="B153" t="str">
            <v>547 Център за временно настаняване</v>
          </cell>
        </row>
        <row r="154">
          <cell r="A154">
            <v>5548</v>
          </cell>
          <cell r="B154" t="str">
            <v>548 Дневни центрове за стари хора</v>
          </cell>
        </row>
        <row r="155">
          <cell r="A155">
            <v>5550</v>
          </cell>
          <cell r="B155" t="str">
            <v>550 Центрове за социална рехабилитация и интеграция</v>
          </cell>
        </row>
        <row r="156">
          <cell r="A156">
            <v>5551</v>
          </cell>
          <cell r="B156" t="str">
            <v>551 Дневни центрове за лица с увреждания</v>
          </cell>
        </row>
        <row r="157">
          <cell r="A157">
            <v>5553</v>
          </cell>
          <cell r="B157" t="str">
            <v>553 Приюти</v>
          </cell>
        </row>
        <row r="158">
          <cell r="A158">
            <v>5554</v>
          </cell>
          <cell r="B158" t="str">
            <v>554 Защитени жилища</v>
          </cell>
        </row>
        <row r="159">
          <cell r="A159">
            <v>5556</v>
          </cell>
          <cell r="B159" t="str">
            <v>556 Приложни научни изследвания в областта на социалното осигуряване и подпомагане</v>
          </cell>
        </row>
        <row r="160">
          <cell r="A160">
            <v>5561</v>
          </cell>
          <cell r="B160" t="str">
            <v>561 Социален асистент</v>
          </cell>
        </row>
        <row r="161">
          <cell r="A161">
            <v>5562</v>
          </cell>
          <cell r="B161" t="str">
            <v>562 Личен асистент</v>
          </cell>
        </row>
        <row r="162">
          <cell r="A162">
            <v>5588</v>
          </cell>
          <cell r="B162" t="str">
            <v>588 Международни програми и споразумения, дарения и помощи от чужбина</v>
          </cell>
        </row>
        <row r="163">
          <cell r="A163">
            <v>5589</v>
          </cell>
          <cell r="B163" t="str">
            <v>589 Други служби и дейности по социалното осигуряване, подпомагане и заетостта</v>
          </cell>
        </row>
        <row r="164">
          <cell r="A164">
            <v>6601</v>
          </cell>
          <cell r="B164" t="str">
            <v>601 Управление, контрол и регулиране на дейностите по жил. строителство и териториално развитие</v>
          </cell>
        </row>
        <row r="165">
          <cell r="A165">
            <v>6602</v>
          </cell>
          <cell r="B165" t="str">
            <v>602 Служби по кадастър, геодезия и регистрация на недвижимата собственост</v>
          </cell>
        </row>
        <row r="166">
          <cell r="A166">
            <v>6603</v>
          </cell>
          <cell r="B166" t="str">
            <v>603 Водоснабдяване и канализация</v>
          </cell>
        </row>
        <row r="167">
          <cell r="A167">
            <v>6604</v>
          </cell>
          <cell r="B167" t="str">
            <v>604 Осветление на улици и площади</v>
          </cell>
        </row>
        <row r="168">
          <cell r="A168">
            <v>6605</v>
          </cell>
          <cell r="B168" t="str">
            <v>605 Бани и перални</v>
          </cell>
        </row>
        <row r="169">
          <cell r="A169">
            <v>6606</v>
          </cell>
          <cell r="B169" t="str">
            <v>606 Изграждане, ремонт и поддържане на уличната мрежа</v>
          </cell>
        </row>
        <row r="170">
          <cell r="A170">
            <v>6618</v>
          </cell>
          <cell r="B170" t="str">
            <v>618 Международни програми и споразумения, дарения и помощи от чужбина</v>
          </cell>
        </row>
        <row r="171">
          <cell r="A171">
            <v>6619</v>
          </cell>
          <cell r="B171" t="str">
            <v>619 Други дейности по жилищното строителство, благоустройството и регионалното развитие</v>
          </cell>
        </row>
        <row r="172">
          <cell r="A172">
            <v>6621</v>
          </cell>
          <cell r="B172" t="str">
            <v>621 Управление, контрол и регулиране на дейностите по опазване на околната среда</v>
          </cell>
        </row>
        <row r="173">
          <cell r="A173">
            <v>6622</v>
          </cell>
          <cell r="B173" t="str">
            <v>622 Озеленяване</v>
          </cell>
        </row>
        <row r="174">
          <cell r="A174">
            <v>6623</v>
          </cell>
          <cell r="B174" t="str">
            <v>623 Чистота</v>
          </cell>
        </row>
        <row r="175">
          <cell r="A175">
            <v>6624</v>
          </cell>
          <cell r="B175" t="str">
            <v>624 Геозащита</v>
          </cell>
        </row>
        <row r="176">
          <cell r="A176">
            <v>6625</v>
          </cell>
          <cell r="B176" t="str">
            <v>625 Приложни и научни изследвания  в областта на опазване на околната среда</v>
          </cell>
        </row>
        <row r="177">
          <cell r="A177">
            <v>6626</v>
          </cell>
          <cell r="B177" t="str">
            <v>626 Пречистване на отпадъчните води от населените места</v>
          </cell>
        </row>
        <row r="178">
          <cell r="A178">
            <v>6627</v>
          </cell>
          <cell r="B178" t="str">
            <v>627 Управление на дейностите по отпадъците</v>
          </cell>
        </row>
        <row r="179">
          <cell r="A179">
            <v>6628</v>
          </cell>
          <cell r="B179" t="str">
            <v>628 Международни програми и споразумения, дарения и помощи от чужбина</v>
          </cell>
        </row>
        <row r="180">
          <cell r="A180">
            <v>6629</v>
          </cell>
          <cell r="B180" t="str">
            <v>629 Други дейности по опазване на околната среда</v>
          </cell>
        </row>
        <row r="181">
          <cell r="A181">
            <v>7701</v>
          </cell>
          <cell r="B181" t="str">
            <v>701 Дейности по почивното дело и социалния отдих</v>
          </cell>
        </row>
        <row r="182">
          <cell r="A182">
            <v>7708</v>
          </cell>
          <cell r="B182" t="str">
            <v>708 Международни програми и споразумения, дарения и помощи от чужбина</v>
          </cell>
        </row>
        <row r="183">
          <cell r="A183">
            <v>7711</v>
          </cell>
          <cell r="B183" t="str">
            <v>711 Управление, контрол и регулиране на дейностите по спорта</v>
          </cell>
        </row>
        <row r="184">
          <cell r="A184">
            <v>7712</v>
          </cell>
          <cell r="B184" t="str">
            <v>712 Детски и специализирани спортни школи</v>
          </cell>
        </row>
        <row r="185">
          <cell r="A185">
            <v>7713</v>
          </cell>
          <cell r="B185" t="str">
            <v>713 Спорт за всички</v>
          </cell>
        </row>
        <row r="186">
          <cell r="A186">
            <v>7714</v>
          </cell>
          <cell r="B186" t="str">
            <v>714 Спортни бази за спорт за всички</v>
          </cell>
        </row>
        <row r="187">
          <cell r="A187">
            <v>7718</v>
          </cell>
          <cell r="B187" t="str">
            <v>718 Международни програми и споразумения, дарения и помощи от чужбина</v>
          </cell>
        </row>
        <row r="188">
          <cell r="A188">
            <v>7719</v>
          </cell>
          <cell r="B188" t="str">
            <v>719 Други дейности по спорта и физическата култура</v>
          </cell>
        </row>
        <row r="189">
          <cell r="A189">
            <v>7731</v>
          </cell>
          <cell r="B189" t="str">
            <v>731 Управление, контрол и регулиране на дейностите по културата</v>
          </cell>
        </row>
        <row r="190">
          <cell r="A190">
            <v>7732</v>
          </cell>
          <cell r="B190" t="str">
            <v>732 Културни дейности</v>
          </cell>
        </row>
        <row r="191">
          <cell r="A191">
            <v>7733</v>
          </cell>
          <cell r="B191" t="str">
            <v>733 Български културни институти в чужбина</v>
          </cell>
        </row>
        <row r="192">
          <cell r="A192">
            <v>7735</v>
          </cell>
          <cell r="B192" t="str">
            <v>735 Театри</v>
          </cell>
        </row>
        <row r="193">
          <cell r="A193">
            <v>7736</v>
          </cell>
          <cell r="B193" t="str">
            <v>736 Оперно - филхармонични дружества и опери</v>
          </cell>
        </row>
        <row r="194">
          <cell r="A194">
            <v>7737</v>
          </cell>
          <cell r="B194" t="str">
            <v>737 Оркестри и ансамбли</v>
          </cell>
        </row>
        <row r="195">
          <cell r="A195">
            <v>7738</v>
          </cell>
          <cell r="B195" t="str">
            <v>738 Читалища</v>
          </cell>
        </row>
        <row r="196">
          <cell r="A196">
            <v>7739</v>
          </cell>
          <cell r="B196" t="str">
            <v>739 Музеи, худ. галерии, паметници на културата и етногр. комплекси с национален и регионален харакер</v>
          </cell>
        </row>
        <row r="197">
          <cell r="A197">
            <v>7740</v>
          </cell>
          <cell r="B197" t="str">
            <v>740 Музеи, художествени галерии, паметници на културата и етнографски комплекси с местен харакер</v>
          </cell>
        </row>
        <row r="198">
          <cell r="A198">
            <v>7741</v>
          </cell>
          <cell r="B198" t="str">
            <v>741 Радиотранслационни възли</v>
          </cell>
        </row>
        <row r="199">
          <cell r="A199">
            <v>7742</v>
          </cell>
          <cell r="B199" t="str">
            <v>742 Радио</v>
          </cell>
        </row>
        <row r="200">
          <cell r="A200">
            <v>7743</v>
          </cell>
          <cell r="B200" t="str">
            <v>743 Телевизия</v>
          </cell>
        </row>
        <row r="201">
          <cell r="A201">
            <v>7744</v>
          </cell>
          <cell r="B201" t="str">
            <v>744 Филмотечно и фонотечно дело</v>
          </cell>
        </row>
        <row r="202">
          <cell r="A202">
            <v>7745</v>
          </cell>
          <cell r="B202" t="str">
            <v>745 Обредни домове и зали</v>
          </cell>
        </row>
        <row r="203">
          <cell r="A203">
            <v>7746</v>
          </cell>
          <cell r="B203" t="str">
            <v>746 Зоопаркове</v>
          </cell>
        </row>
        <row r="204">
          <cell r="A204">
            <v>7747</v>
          </cell>
          <cell r="B204" t="str">
            <v>747 Държавен архив и териториални архиви</v>
          </cell>
        </row>
        <row r="205">
          <cell r="A205">
            <v>7748</v>
          </cell>
          <cell r="B205" t="str">
            <v>748 Подпомагане развитието на културата</v>
          </cell>
        </row>
        <row r="206">
          <cell r="A206">
            <v>7751</v>
          </cell>
          <cell r="B206" t="str">
            <v>751 Библиотеки с национален и регионален характер</v>
          </cell>
        </row>
        <row r="207">
          <cell r="A207">
            <v>7752</v>
          </cell>
          <cell r="B207" t="str">
            <v>752 Градски библиотеки</v>
          </cell>
        </row>
        <row r="208">
          <cell r="A208">
            <v>7755</v>
          </cell>
          <cell r="B208" t="str">
            <v>755 Приложни и научни изследвания  в областта на опазване на културата</v>
          </cell>
        </row>
        <row r="209">
          <cell r="A209">
            <v>7758</v>
          </cell>
          <cell r="B209" t="str">
            <v>758 Международни програми и споразумения, дарения и помощи от чужбина</v>
          </cell>
        </row>
        <row r="210">
          <cell r="A210">
            <v>7759</v>
          </cell>
          <cell r="B210" t="str">
            <v>759 Други дейности по културата</v>
          </cell>
        </row>
        <row r="211">
          <cell r="A211">
            <v>7761</v>
          </cell>
          <cell r="B211" t="str">
            <v>761 Контрол и регулиране на дейностите по религиозно дело</v>
          </cell>
        </row>
        <row r="212">
          <cell r="A212">
            <v>7762</v>
          </cell>
          <cell r="B212" t="str">
            <v>762 Субсидии и други разходи за дейности по религиозно дело</v>
          </cell>
        </row>
        <row r="213">
          <cell r="A213">
            <v>7768</v>
          </cell>
          <cell r="B213" t="str">
            <v>768 Международни програми и споразумения, дарения и помощи от чужбина</v>
          </cell>
        </row>
        <row r="214">
          <cell r="A214">
            <v>8801</v>
          </cell>
          <cell r="B214" t="str">
            <v>801 Управление, контрол и регулиране на минното дело и дейностите по енергетиката</v>
          </cell>
        </row>
        <row r="215">
          <cell r="A215">
            <v>8802</v>
          </cell>
          <cell r="B215" t="str">
            <v>802 Изследвания, измервания и анализи на горивата и енергията</v>
          </cell>
        </row>
        <row r="216">
          <cell r="A216">
            <v>8803</v>
          </cell>
          <cell r="B216" t="str">
            <v>803 Безопасност и съхраняване на радиоактивни отпадъци</v>
          </cell>
        </row>
        <row r="217">
          <cell r="A217">
            <v>8804</v>
          </cell>
          <cell r="B217" t="str">
            <v>804 Извеждане на ядрени съоръжения от експлоатация</v>
          </cell>
        </row>
        <row r="218">
          <cell r="A218">
            <v>8805</v>
          </cell>
          <cell r="B218" t="str">
            <v>805 Приложни и научни изследвания  в областта на минното дело, горивата и енергията</v>
          </cell>
        </row>
        <row r="219">
          <cell r="A219">
            <v>8807</v>
          </cell>
          <cell r="B219" t="str">
            <v>807 Международни програми и споразумения, дарения и помощи от чужбина</v>
          </cell>
        </row>
        <row r="220">
          <cell r="A220">
            <v>8808</v>
          </cell>
          <cell r="B220" t="str">
            <v>808 Други дейности по минното дело</v>
          </cell>
        </row>
        <row r="221">
          <cell r="A221">
            <v>8809</v>
          </cell>
          <cell r="B221" t="str">
            <v>809 Други дейности по горивата и енергията</v>
          </cell>
        </row>
        <row r="222">
          <cell r="A222">
            <v>8811</v>
          </cell>
          <cell r="B222" t="str">
            <v>811 Управление, контрол и регулиране на дейностите по растениевъдство</v>
          </cell>
        </row>
        <row r="223">
          <cell r="A223">
            <v>8813</v>
          </cell>
          <cell r="B223" t="str">
            <v>813 Областни земеделски служби</v>
          </cell>
        </row>
        <row r="224">
          <cell r="A224">
            <v>8814</v>
          </cell>
          <cell r="B224" t="str">
            <v>814 Управление, контрол и регулиране на дейностите по горското стопанство</v>
          </cell>
        </row>
        <row r="225">
          <cell r="A225">
            <v>8815</v>
          </cell>
          <cell r="B225" t="str">
            <v>815 Управление, контрол и регулиране на дейностите по лова и риболова</v>
          </cell>
        </row>
        <row r="226">
          <cell r="A226">
            <v>8816</v>
          </cell>
          <cell r="B226" t="str">
            <v>816 Машинно-изпитателни центрове и контролно технически инспекции</v>
          </cell>
        </row>
        <row r="227">
          <cell r="A227">
            <v>8817</v>
          </cell>
          <cell r="B227" t="str">
            <v>817 Ветеринарно-медицински служби</v>
          </cell>
        </row>
        <row r="228">
          <cell r="A228">
            <v>8821</v>
          </cell>
          <cell r="B228" t="str">
            <v>821 Други служби по поземлената реформа</v>
          </cell>
        </row>
        <row r="229">
          <cell r="A229">
            <v>8824</v>
          </cell>
          <cell r="B229" t="str">
            <v>824 Национални доплащания и съфинансиране към директните плащания за земеделски производители</v>
          </cell>
        </row>
        <row r="230">
          <cell r="A230">
            <v>8825</v>
          </cell>
          <cell r="B230" t="str">
            <v>825 Приложни и научни изследвания  в областта на земеделието и горите</v>
          </cell>
        </row>
        <row r="231">
          <cell r="A231">
            <v>8826</v>
          </cell>
          <cell r="B231" t="str">
            <v>826 Рибарство</v>
          </cell>
        </row>
        <row r="232">
          <cell r="A232">
            <v>8827</v>
          </cell>
          <cell r="B232" t="str">
            <v>827 Развитие на селските райони</v>
          </cell>
        </row>
        <row r="233">
          <cell r="A233">
            <v>8828</v>
          </cell>
          <cell r="B233" t="str">
            <v>828 Международни програми и споразумения, дарения и помощи от чужбина</v>
          </cell>
        </row>
        <row r="234">
          <cell r="A234">
            <v>8829</v>
          </cell>
          <cell r="B234" t="str">
            <v>829 Други дейности по селско и горско стопанство, лов и риболов</v>
          </cell>
        </row>
        <row r="235">
          <cell r="A235">
            <v>8831</v>
          </cell>
          <cell r="B235" t="str">
            <v>831 Управление,контрол и регулиране на дейностите по транспорта и пътищата</v>
          </cell>
        </row>
        <row r="236">
          <cell r="A236">
            <v>8832</v>
          </cell>
          <cell r="B236" t="str">
            <v>832 Служби и дейности по поддържане, ремонт и изграждане на пътищата</v>
          </cell>
        </row>
        <row r="237">
          <cell r="A237">
            <v>8833</v>
          </cell>
          <cell r="B237" t="str">
            <v>833 Проучвания, измервания и анализи на пътната мрежа</v>
          </cell>
        </row>
        <row r="238">
          <cell r="A238">
            <v>8834</v>
          </cell>
          <cell r="B238" t="str">
            <v>834 Дейности по автомобилния транспорт</v>
          </cell>
        </row>
        <row r="239">
          <cell r="A239">
            <v>8835</v>
          </cell>
          <cell r="B239" t="str">
            <v>835 Дейности по железопътния транспорт</v>
          </cell>
        </row>
        <row r="240">
          <cell r="A240">
            <v>8836</v>
          </cell>
          <cell r="B240" t="str">
            <v>836 Дейности по въздушния транспорт</v>
          </cell>
        </row>
        <row r="241">
          <cell r="A241">
            <v>8837</v>
          </cell>
          <cell r="B241" t="str">
            <v>837 Дейности по водния транспорт</v>
          </cell>
        </row>
        <row r="242">
          <cell r="A242">
            <v>8838</v>
          </cell>
          <cell r="B242" t="str">
            <v>838 Управление, контрол и регулиране на дейностите по комуникациите</v>
          </cell>
        </row>
        <row r="243">
          <cell r="A243">
            <v>8839</v>
          </cell>
          <cell r="B243" t="str">
            <v>839 Пощи и далекосъобщения</v>
          </cell>
        </row>
        <row r="244">
          <cell r="A244">
            <v>8845</v>
          </cell>
          <cell r="B244" t="str">
            <v>845 Приложни и научни изследвания  в областта на транспорта и съобщенията</v>
          </cell>
        </row>
        <row r="245">
          <cell r="A245">
            <v>8848</v>
          </cell>
          <cell r="B245" t="str">
            <v>848 Международни програми и споразумения, дарения и помощи от чужбина</v>
          </cell>
        </row>
        <row r="246">
          <cell r="A246">
            <v>8849</v>
          </cell>
          <cell r="B246" t="str">
            <v>849 Други дейности по транспорта,пътищата,пощите и далекосъобщенията</v>
          </cell>
        </row>
        <row r="247">
          <cell r="A247">
            <v>8851</v>
          </cell>
          <cell r="B247" t="str">
            <v>851 Управление, контрол и регулиране на дейностите по промишлеността</v>
          </cell>
        </row>
        <row r="248">
          <cell r="A248">
            <v>8852</v>
          </cell>
          <cell r="B248" t="str">
            <v>852 Управление, контрол и регулиране на дейностите по строителството</v>
          </cell>
        </row>
        <row r="249">
          <cell r="A249">
            <v>8853</v>
          </cell>
          <cell r="B249" t="str">
            <v>853 Международни програми и споразумения, дарения и помощи от чужбина</v>
          </cell>
        </row>
        <row r="250">
          <cell r="A250">
            <v>8855</v>
          </cell>
          <cell r="B250" t="str">
            <v>855 Приложни и научни изследвания  в областта на промишлеността и строителството</v>
          </cell>
        </row>
        <row r="251">
          <cell r="A251">
            <v>8858</v>
          </cell>
          <cell r="B251" t="str">
            <v>858 Други дейности по промишлеността</v>
          </cell>
        </row>
        <row r="252">
          <cell r="A252">
            <v>8859</v>
          </cell>
          <cell r="B252" t="str">
            <v>859 Други дейности по строителството</v>
          </cell>
        </row>
        <row r="253">
          <cell r="A253">
            <v>8861</v>
          </cell>
          <cell r="B253" t="str">
            <v>861 Управление, контрол и регулиране на дейностите по туризма</v>
          </cell>
        </row>
        <row r="254">
          <cell r="A254">
            <v>8862</v>
          </cell>
          <cell r="B254" t="str">
            <v>862 Туристически бази</v>
          </cell>
        </row>
        <row r="255">
          <cell r="A255">
            <v>8863</v>
          </cell>
          <cell r="B255" t="str">
            <v>863 Специализирани спортно-туристически школи</v>
          </cell>
        </row>
        <row r="256">
          <cell r="A256">
            <v>8864</v>
          </cell>
          <cell r="B256" t="str">
            <v>864 Международни програми и споразумения, дарения и помощи от чужбина</v>
          </cell>
        </row>
        <row r="257">
          <cell r="A257">
            <v>8865</v>
          </cell>
          <cell r="B257" t="str">
            <v>865 Други дейности по туризма</v>
          </cell>
        </row>
        <row r="258">
          <cell r="A258">
            <v>8866</v>
          </cell>
          <cell r="B258" t="str">
            <v>866 Общински пазари и тържища</v>
          </cell>
        </row>
        <row r="259">
          <cell r="A259">
            <v>8867</v>
          </cell>
          <cell r="B259" t="str">
            <v>867 Реклама и маркетинг</v>
          </cell>
        </row>
        <row r="260">
          <cell r="A260">
            <v>8868</v>
          </cell>
          <cell r="B260" t="str">
            <v>868 Информационно-изчислителни центрове</v>
          </cell>
        </row>
        <row r="261">
          <cell r="A261">
            <v>8869</v>
          </cell>
          <cell r="B261" t="str">
            <v>869 Издателска дейност и печатни бази</v>
          </cell>
        </row>
        <row r="262">
          <cell r="A262">
            <v>8871</v>
          </cell>
          <cell r="B262" t="str">
            <v>871 Помощни стопанства, столове и други спомагателни дейности</v>
          </cell>
        </row>
        <row r="263">
          <cell r="A263">
            <v>8872</v>
          </cell>
          <cell r="B263" t="str">
            <v>872 Дворци, резиденции и стопанства</v>
          </cell>
        </row>
        <row r="264">
          <cell r="A264">
            <v>8873</v>
          </cell>
          <cell r="B264" t="str">
            <v>873 Оздравителни програми за предприятия в изолация и ликвидация</v>
          </cell>
        </row>
        <row r="265">
          <cell r="A265">
            <v>8875</v>
          </cell>
          <cell r="B265" t="str">
            <v>875 Органи и дейности по приватизация</v>
          </cell>
        </row>
        <row r="266">
          <cell r="A266">
            <v>8876</v>
          </cell>
          <cell r="B266" t="str">
            <v>876 Органи по стандартизация и метрология</v>
          </cell>
        </row>
        <row r="267">
          <cell r="A267">
            <v>8877</v>
          </cell>
          <cell r="B267" t="str">
            <v>877 Патентно дело</v>
          </cell>
        </row>
        <row r="268">
          <cell r="A268">
            <v>8878</v>
          </cell>
          <cell r="B268" t="str">
            <v>878 Приюти за безстопанствени животни</v>
          </cell>
        </row>
        <row r="269">
          <cell r="A269">
            <v>8885</v>
          </cell>
          <cell r="B269" t="str">
            <v>885 Приложни и научни изследвания  в други дейности по икономиката</v>
          </cell>
        </row>
        <row r="270">
          <cell r="A270">
            <v>8888</v>
          </cell>
          <cell r="B270" t="str">
            <v>888 Структурни реформи</v>
          </cell>
        </row>
        <row r="271">
          <cell r="A271">
            <v>8897</v>
          </cell>
          <cell r="B271" t="str">
            <v>897 Международни програми и споразумения, дарения и помощи от чужбина</v>
          </cell>
        </row>
        <row r="272">
          <cell r="A272">
            <v>8898</v>
          </cell>
          <cell r="B272" t="str">
            <v>898 Други дейности по икономиката</v>
          </cell>
        </row>
        <row r="273">
          <cell r="A273">
            <v>9910</v>
          </cell>
          <cell r="B273" t="str">
            <v>910 Разходи за лихви</v>
          </cell>
        </row>
        <row r="274">
          <cell r="A274">
            <v>9997</v>
          </cell>
          <cell r="B274" t="str">
            <v>997 Други разходи некласифицирани по другите функции</v>
          </cell>
        </row>
        <row r="275">
          <cell r="A275">
            <v>9998</v>
          </cell>
          <cell r="B275" t="str">
            <v xml:space="preserve">998 Резерв </v>
          </cell>
        </row>
        <row r="280">
          <cell r="A280" t="str">
            <v>Name:</v>
          </cell>
          <cell r="B280" t="str">
            <v>"OP_LIST"  и "OP_LIST2"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КФ - ОП "ТРАНСПОРТ"</v>
          </cell>
          <cell r="B282" t="str">
            <v>98101</v>
          </cell>
        </row>
        <row r="283">
          <cell r="A283" t="str">
            <v>КФ - ОП "ОКОЛНА СРЕДА"</v>
          </cell>
          <cell r="B283" t="str">
            <v>98102</v>
          </cell>
        </row>
        <row r="284">
          <cell r="A284" t="str">
            <v>ЕФРР - ОП "ТРАНСПОРТ"</v>
          </cell>
          <cell r="B284" t="str">
            <v>98201</v>
          </cell>
        </row>
        <row r="285">
          <cell r="A285" t="str">
            <v>ЕФРР - ОП "РЕГИОНАЛНО РАЗВИТИЕ"</v>
          </cell>
          <cell r="B285" t="str">
            <v>98202</v>
          </cell>
        </row>
        <row r="286">
          <cell r="A286" t="str">
            <v>ЕФРР - ОП "КОНКУРЕНТНОСПОСОБНОСТ"</v>
          </cell>
          <cell r="B286" t="str">
            <v>98204</v>
          </cell>
        </row>
        <row r="287">
          <cell r="A287" t="str">
            <v>ЕФРР - ОП "ОКОЛНА СРЕДА"</v>
          </cell>
          <cell r="B287" t="str">
            <v>98205</v>
          </cell>
        </row>
        <row r="288">
          <cell r="A288" t="str">
            <v>ЕФРР - ОП "ТЕХНИЧЕСКА ПОМОЩ"</v>
          </cell>
          <cell r="B288" t="str">
            <v>98210</v>
          </cell>
        </row>
        <row r="289">
          <cell r="A289" t="str">
            <v>ЕСФ - ОП "ЧОВЕШКИ РЕСУРСИ"</v>
          </cell>
          <cell r="B289" t="str">
            <v>98301</v>
          </cell>
        </row>
        <row r="290">
          <cell r="A290" t="str">
            <v>ЕСФ - ОП "АДМИНИСТРАТИВЕН КАПАЦИТЕТ"</v>
          </cell>
          <cell r="B290" t="str">
            <v>98302</v>
          </cell>
        </row>
        <row r="293">
          <cell r="A293" t="str">
            <v>Name:</v>
          </cell>
          <cell r="B293" t="str">
            <v>"PRBK"</v>
          </cell>
        </row>
        <row r="294">
          <cell r="B294" t="str">
            <v>А ) Кодове на бюджетни организации от подсектор "централно управление" (подсектор "ЦУ")</v>
          </cell>
        </row>
        <row r="295">
          <cell r="B295" t="str">
            <v xml:space="preserve">    А.1) Кодове на централния бюджет и разпоредителите с бюджет по държавния бюджет</v>
          </cell>
        </row>
        <row r="296">
          <cell r="A296" t="str">
            <v>0100</v>
          </cell>
          <cell r="B296" t="str">
            <v>Народно събрание</v>
          </cell>
        </row>
        <row r="297">
          <cell r="A297" t="str">
            <v>0200</v>
          </cell>
          <cell r="B297" t="str">
            <v>Администрация на президентството</v>
          </cell>
        </row>
        <row r="298">
          <cell r="A298" t="str">
            <v>0300</v>
          </cell>
          <cell r="B298" t="str">
            <v xml:space="preserve">Министерски съвет </v>
          </cell>
        </row>
        <row r="299">
          <cell r="A299" t="str">
            <v>0400</v>
          </cell>
          <cell r="B299" t="str">
            <v>Конституционен съд</v>
          </cell>
        </row>
        <row r="300">
          <cell r="A300" t="str">
            <v>0500</v>
          </cell>
          <cell r="B300" t="str">
            <v>Сметна палата</v>
          </cell>
        </row>
        <row r="301">
          <cell r="A301" t="str">
            <v>0600</v>
          </cell>
          <cell r="B301" t="str">
            <v>Висш съдебен съвет</v>
          </cell>
        </row>
        <row r="302">
          <cell r="A302" t="str">
            <v>1000</v>
          </cell>
          <cell r="B302" t="str">
            <v>Министерство на финансите</v>
          </cell>
        </row>
        <row r="303">
          <cell r="A303" t="str">
            <v>1100</v>
          </cell>
          <cell r="B303" t="str">
            <v>Министерство на външните работи</v>
          </cell>
        </row>
        <row r="304">
          <cell r="A304" t="str">
            <v>1200</v>
          </cell>
          <cell r="B304" t="str">
            <v>Министерство на отбраната</v>
          </cell>
        </row>
        <row r="305">
          <cell r="A305" t="str">
            <v>1300</v>
          </cell>
          <cell r="B305" t="str">
            <v>Министерство на вътрешните работи</v>
          </cell>
        </row>
        <row r="306">
          <cell r="A306" t="str">
            <v>1400</v>
          </cell>
          <cell r="B306" t="str">
            <v>Министерство на правосъдието</v>
          </cell>
        </row>
        <row r="307">
          <cell r="A307" t="str">
            <v>1500</v>
          </cell>
          <cell r="B307" t="str">
            <v>Министерство на труда и социалната политика</v>
          </cell>
        </row>
        <row r="308">
          <cell r="A308" t="str">
            <v>1600</v>
          </cell>
          <cell r="B308" t="str">
            <v>Министерство на здравеопазването</v>
          </cell>
        </row>
        <row r="309">
          <cell r="A309" t="str">
            <v>1700</v>
          </cell>
          <cell r="B309" t="str">
            <v xml:space="preserve">Министерство на образованието и науката </v>
          </cell>
        </row>
        <row r="310">
          <cell r="A310" t="str">
            <v>1800</v>
          </cell>
          <cell r="B310" t="str">
            <v>Министерство на културата</v>
          </cell>
        </row>
        <row r="311">
          <cell r="A311" t="str">
            <v>1900</v>
          </cell>
          <cell r="B311" t="str">
            <v>Министерство на околната среда и водите</v>
          </cell>
        </row>
        <row r="312">
          <cell r="A312" t="str">
            <v>2000</v>
          </cell>
          <cell r="B312" t="str">
            <v>Министерство на икономиката и енергетиката</v>
          </cell>
        </row>
        <row r="313">
          <cell r="A313" t="str">
            <v>2100</v>
          </cell>
          <cell r="B313" t="str">
            <v>Министерство на регионалното развитие</v>
          </cell>
        </row>
        <row r="314">
          <cell r="A314" t="str">
            <v>2200</v>
          </cell>
          <cell r="B314" t="str">
            <v>Министерство на земеделието и храните</v>
          </cell>
        </row>
        <row r="315">
          <cell r="A315" t="str">
            <v>2300</v>
          </cell>
          <cell r="B315" t="str">
            <v>Министерство на транспорта, информационните технологии и съобщенията</v>
          </cell>
        </row>
        <row r="316">
          <cell r="A316" t="str">
            <v>2500</v>
          </cell>
          <cell r="B316" t="str">
            <v>Министерство на младежта и спорта</v>
          </cell>
        </row>
        <row r="317">
          <cell r="A317" t="str">
            <v>2800</v>
          </cell>
          <cell r="B317" t="str">
            <v>Министерство на инвестиционното проектиране</v>
          </cell>
        </row>
        <row r="318">
          <cell r="A318" t="str">
            <v>3000</v>
          </cell>
          <cell r="B318" t="str">
            <v>Държавна агенция  "Национална сигурност"</v>
          </cell>
        </row>
        <row r="319">
          <cell r="A319" t="str">
            <v>3200</v>
          </cell>
          <cell r="B319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20">
          <cell r="A320" t="str">
            <v>3300</v>
          </cell>
          <cell r="B320" t="str">
            <v>Комисия за защита от дискриминация</v>
          </cell>
        </row>
        <row r="321">
          <cell r="A321" t="str">
            <v>3400</v>
          </cell>
          <cell r="B321" t="str">
            <v>Комисия за защита на личните данни</v>
          </cell>
        </row>
        <row r="322">
          <cell r="A322" t="str">
            <v>3700</v>
          </cell>
          <cell r="B322" t="str">
            <v>Комисия за отнемане на незаконно придобито имущество</v>
          </cell>
        </row>
        <row r="323">
          <cell r="A323" t="str">
            <v>3800</v>
          </cell>
          <cell r="B323" t="str">
            <v>Национална служба за охрана</v>
          </cell>
        </row>
        <row r="324">
          <cell r="A324" t="str">
            <v>3900</v>
          </cell>
          <cell r="B324" t="str">
            <v>Национална разузнавателна служба</v>
          </cell>
        </row>
        <row r="325">
          <cell r="A325" t="str">
            <v>4000</v>
          </cell>
          <cell r="B325" t="str">
            <v>Омбудсман</v>
          </cell>
        </row>
        <row r="326">
          <cell r="A326" t="str">
            <v>4100</v>
          </cell>
          <cell r="B326" t="str">
            <v>Национален статистически институт</v>
          </cell>
        </row>
        <row r="327">
          <cell r="A327" t="str">
            <v>4200</v>
          </cell>
          <cell r="B327" t="str">
            <v>Комисия за защита на конкуренцията</v>
          </cell>
        </row>
        <row r="328">
          <cell r="A328" t="str">
            <v>4300</v>
          </cell>
          <cell r="B328" t="str">
            <v>Комисия за регулиране на съобщенията</v>
          </cell>
        </row>
        <row r="329">
          <cell r="A329" t="str">
            <v>4400</v>
          </cell>
          <cell r="B329" t="str">
            <v>Съвет за електронни медии</v>
          </cell>
        </row>
        <row r="330">
          <cell r="A330" t="str">
            <v>4500</v>
          </cell>
          <cell r="B330" t="str">
            <v>Държавна комисия за енергийно и водно регулиране</v>
          </cell>
        </row>
        <row r="331">
          <cell r="A331" t="str">
            <v>4600</v>
          </cell>
          <cell r="B331" t="str">
            <v>Агенция за ядрено регулиране</v>
          </cell>
        </row>
        <row r="332">
          <cell r="A332" t="str">
            <v>4700</v>
          </cell>
          <cell r="B332" t="str">
            <v>Комисия за финансов надзор</v>
          </cell>
        </row>
        <row r="333">
          <cell r="A333" t="str">
            <v>4800</v>
          </cell>
          <cell r="B333" t="str">
            <v>Държавна комисия по сигурността на информацията</v>
          </cell>
        </row>
        <row r="334">
          <cell r="A334" t="str">
            <v>5300</v>
          </cell>
          <cell r="B334" t="str">
            <v>Държавна агенция "Държавен резерв и военновременни запаси"</v>
          </cell>
        </row>
        <row r="335">
          <cell r="A335" t="str">
            <v>6100</v>
          </cell>
          <cell r="B335" t="str">
            <v>Българска национална телевизия</v>
          </cell>
        </row>
        <row r="336">
          <cell r="A336" t="str">
            <v>6200</v>
          </cell>
          <cell r="B336" t="str">
            <v>Българско национално радио</v>
          </cell>
        </row>
        <row r="337">
          <cell r="A337" t="str">
            <v>6300</v>
          </cell>
          <cell r="B337" t="str">
            <v>Българска телеграфна агенция</v>
          </cell>
        </row>
        <row r="338">
          <cell r="A338" t="str">
            <v>8100</v>
          </cell>
          <cell r="B338" t="str">
            <v>Комисия за предотвратяване и установяване на конфликт на интереси</v>
          </cell>
        </row>
        <row r="339">
          <cell r="A339" t="str">
            <v>8200</v>
          </cell>
          <cell r="B339" t="str">
            <v>Централна избирателна комисия</v>
          </cell>
        </row>
        <row r="340">
          <cell r="A340" t="str">
            <v>8300</v>
          </cell>
          <cell r="B340" t="str">
            <v>Комисия за публичен надзор над регистрираните одитори</v>
          </cell>
        </row>
        <row r="341">
          <cell r="A341" t="str">
            <v>8400</v>
          </cell>
          <cell r="B341" t="str">
            <v>Държавен фонд "Земеделие"</v>
          </cell>
        </row>
        <row r="342">
          <cell r="A342" t="str">
            <v>8500</v>
          </cell>
          <cell r="B342" t="str">
            <v>Национално бюро за контрол на специалните разузнавателни средства</v>
          </cell>
        </row>
        <row r="343">
          <cell r="A343" t="str">
            <v>8600</v>
          </cell>
          <cell r="B343" t="str">
            <v>Държавна агенция „Технически операции”</v>
          </cell>
        </row>
        <row r="344">
          <cell r="A344" t="str">
            <v>9900</v>
          </cell>
          <cell r="B344" t="str">
            <v>Централен бюджет</v>
          </cell>
        </row>
        <row r="345">
          <cell r="B345" t="str">
            <v xml:space="preserve">     А.2) Кодове на други бюджетни организации от подсектор "централно управление"</v>
          </cell>
        </row>
        <row r="346">
          <cell r="B346" t="str">
            <v xml:space="preserve">    А.2.1) кодове на държавните висши училища и Българската академия на науките</v>
          </cell>
        </row>
        <row r="347">
          <cell r="B347" t="str">
            <v xml:space="preserve">        А.2.1а) кодове на ДВУ и БАН, финансирани от Министерството на образованието и науката</v>
          </cell>
        </row>
        <row r="348">
          <cell r="A348" t="str">
            <v>1701</v>
          </cell>
          <cell r="B348" t="str">
            <v>Софийски университет "Климент Охридски" - София</v>
          </cell>
        </row>
        <row r="349">
          <cell r="A349" t="str">
            <v>1702</v>
          </cell>
          <cell r="B349" t="str">
            <v>Пловдивски университет "Паисий Хилендарски" - Пловдив</v>
          </cell>
        </row>
        <row r="350">
          <cell r="A350" t="str">
            <v>1703</v>
          </cell>
          <cell r="B350" t="str">
            <v>Университет "Проф. д-р Асен Златаров" - Бургас</v>
          </cell>
        </row>
        <row r="351">
          <cell r="A351" t="str">
            <v>1704</v>
          </cell>
          <cell r="B351" t="str">
            <v>Великотърновки университет "Св. св . Кирил и Методий" - В. Търново</v>
          </cell>
        </row>
        <row r="352">
          <cell r="A352" t="str">
            <v>1705</v>
          </cell>
          <cell r="B352" t="str">
            <v>Югозападен университет "Неофит Рилски" - Благоевград</v>
          </cell>
        </row>
        <row r="353">
          <cell r="A353" t="str">
            <v>1706</v>
          </cell>
          <cell r="B353" t="str">
            <v>Шуменски университет "Епископ Константин Преславски" - Шумен</v>
          </cell>
        </row>
        <row r="354">
          <cell r="A354" t="str">
            <v>1711</v>
          </cell>
          <cell r="B354" t="str">
            <v>Русенски университет "Ангел Кънчев" - Русе</v>
          </cell>
        </row>
        <row r="355">
          <cell r="A355" t="str">
            <v>1712</v>
          </cell>
          <cell r="B355" t="str">
            <v>Технически университет - София</v>
          </cell>
        </row>
        <row r="356">
          <cell r="A356" t="str">
            <v>1713</v>
          </cell>
          <cell r="B356" t="str">
            <v>Технически университет - София - филиал Пловдив</v>
          </cell>
        </row>
        <row r="357">
          <cell r="A357" t="str">
            <v>1714</v>
          </cell>
          <cell r="B357" t="str">
            <v>Технически университет - Варна</v>
          </cell>
        </row>
        <row r="358">
          <cell r="A358" t="str">
            <v>1715</v>
          </cell>
          <cell r="B358" t="str">
            <v>Технически университет - Габрово</v>
          </cell>
        </row>
        <row r="359">
          <cell r="A359" t="str">
            <v>1716</v>
          </cell>
          <cell r="B359" t="str">
            <v>Университет по архитектура, строителство и геодезия - София</v>
          </cell>
        </row>
        <row r="360">
          <cell r="A360" t="str">
            <v>1717</v>
          </cell>
          <cell r="B360" t="str">
            <v>Минно-геоложки университет "Св. Ив. Рилски" - София</v>
          </cell>
        </row>
        <row r="361">
          <cell r="A361" t="str">
            <v>1718</v>
          </cell>
          <cell r="B361" t="str">
            <v>Лесотехнически университет - София</v>
          </cell>
        </row>
        <row r="362">
          <cell r="A362" t="str">
            <v>1719</v>
          </cell>
          <cell r="B362" t="str">
            <v>Химико-технологичен и металургичен университет - София</v>
          </cell>
        </row>
        <row r="363">
          <cell r="A363" t="str">
            <v>1721</v>
          </cell>
          <cell r="B363" t="str">
            <v>Университет по хранителни технологии - Пловдив</v>
          </cell>
        </row>
        <row r="364">
          <cell r="A364" t="str">
            <v>1722</v>
          </cell>
          <cell r="B364" t="str">
            <v>Аграрен университет - Пловдив</v>
          </cell>
        </row>
        <row r="365">
          <cell r="A365" t="str">
            <v>1723</v>
          </cell>
          <cell r="B365" t="str">
            <v>Тракийски университет - Стара Загора</v>
          </cell>
        </row>
        <row r="366">
          <cell r="A366" t="str">
            <v>1731</v>
          </cell>
          <cell r="B366" t="str">
            <v>Медицински университет - София</v>
          </cell>
        </row>
        <row r="367">
          <cell r="A367" t="str">
            <v>1732</v>
          </cell>
          <cell r="B367" t="str">
            <v>Медицински университет - Пловдив</v>
          </cell>
        </row>
        <row r="368">
          <cell r="A368" t="str">
            <v>1733</v>
          </cell>
          <cell r="B368" t="str">
            <v>Медицински университет "Проф. д-р Параскев Иванов Стоянов" - Варна</v>
          </cell>
        </row>
        <row r="369">
          <cell r="A369" t="str">
            <v>1734</v>
          </cell>
          <cell r="B369" t="str">
            <v>Тракийски университет - Стара Загора - медицински факултет</v>
          </cell>
        </row>
        <row r="370">
          <cell r="A370" t="str">
            <v>1735</v>
          </cell>
          <cell r="B370" t="str">
            <v>Медицински университет - Плевен</v>
          </cell>
        </row>
        <row r="371">
          <cell r="A371" t="str">
            <v>1741</v>
          </cell>
          <cell r="B371" t="str">
            <v>Университет за национално и световно стопанство - София</v>
          </cell>
        </row>
        <row r="372">
          <cell r="A372" t="str">
            <v>1742</v>
          </cell>
          <cell r="B372" t="str">
            <v>Икономически университет - Варна</v>
          </cell>
        </row>
        <row r="373">
          <cell r="A373" t="str">
            <v>1743</v>
          </cell>
          <cell r="B373" t="str">
            <v>Стопанска академия "Димитър Ценов" - Свищов</v>
          </cell>
        </row>
        <row r="374">
          <cell r="A374" t="str">
            <v>1751</v>
          </cell>
          <cell r="B374" t="str">
            <v>Държавна музикална академия "Панчо Владигеров" - София</v>
          </cell>
        </row>
        <row r="375">
          <cell r="A375" t="str">
            <v>1752</v>
          </cell>
          <cell r="B375" t="str">
            <v>Национална академия за театрално и филмово изкуство "Кр. Сарафов" - София</v>
          </cell>
        </row>
        <row r="376">
          <cell r="A376" t="str">
            <v>1753</v>
          </cell>
          <cell r="B376" t="str">
            <v>Национална художествена академия - София</v>
          </cell>
        </row>
        <row r="377">
          <cell r="A377" t="str">
            <v>1754</v>
          </cell>
          <cell r="B377" t="str">
            <v>Академия за музикално, танцово и изобразително изкуство - Пловдив</v>
          </cell>
        </row>
        <row r="378">
          <cell r="A378" t="str">
            <v>1759</v>
          </cell>
          <cell r="B378" t="str">
            <v>Национална спортна академия "Васил Левски" - София</v>
          </cell>
        </row>
        <row r="379">
          <cell r="A379" t="str">
            <v>1767</v>
          </cell>
          <cell r="B379" t="str">
            <v>Висше строително училище "Любен Каравелов" - София</v>
          </cell>
        </row>
        <row r="380">
          <cell r="A380" t="str">
            <v>1768</v>
          </cell>
          <cell r="B380" t="str">
            <v>Висше транспортно училище "Тодор Каблешков" - София</v>
          </cell>
        </row>
        <row r="381">
          <cell r="A381" t="str">
            <v>1771</v>
          </cell>
          <cell r="B381" t="str">
            <v xml:space="preserve">Университет по библиотекознание и информационни технологии - София </v>
          </cell>
        </row>
        <row r="382">
          <cell r="A382" t="str">
            <v>1772</v>
          </cell>
          <cell r="B382" t="str">
            <v xml:space="preserve">Колеж по телекомуникации и пощи - София </v>
          </cell>
        </row>
        <row r="383">
          <cell r="A383" t="str">
            <v>1790</v>
          </cell>
          <cell r="B383" t="str">
            <v>Българска академия на науките - София</v>
          </cell>
        </row>
        <row r="384">
          <cell r="A384" t="str">
            <v/>
          </cell>
          <cell r="B384" t="str">
            <v xml:space="preserve">        А.2.1.б) кодове на ДВУ и ВА "Г. С. Раковски", финансирани от Министерството на отбраната</v>
          </cell>
        </row>
        <row r="385">
          <cell r="A385" t="str">
            <v>1281</v>
          </cell>
          <cell r="B385" t="str">
            <v>Военна академия "Г. С. Раковски" - София</v>
          </cell>
        </row>
        <row r="386">
          <cell r="A386" t="str">
            <v>1282</v>
          </cell>
          <cell r="B386" t="str">
            <v>Национален военен университет "Васил Левски" - Велико Търново</v>
          </cell>
        </row>
        <row r="387">
          <cell r="A387" t="str">
            <v>1283</v>
          </cell>
          <cell r="B387" t="str">
            <v>Висше военноморско училище "Н. Й. Вапцаров" - Варна</v>
          </cell>
        </row>
        <row r="388">
          <cell r="A388" t="str">
            <v/>
          </cell>
          <cell r="B388" t="str">
            <v xml:space="preserve">    А.2.2) кодове на други разпоредители с бюджет по чл. 13, ал. 3 от ЗПФ</v>
          </cell>
        </row>
        <row r="389">
          <cell r="A389" t="str">
            <v>6100</v>
          </cell>
          <cell r="B389" t="str">
            <v>Българска национална телевизия</v>
          </cell>
        </row>
        <row r="390">
          <cell r="A390" t="str">
            <v>6200</v>
          </cell>
          <cell r="B390" t="str">
            <v>Българско национално радио</v>
          </cell>
        </row>
        <row r="391">
          <cell r="A391" t="str">
            <v>6300</v>
          </cell>
          <cell r="B391" t="str">
            <v>Българска телеграфна агенция</v>
          </cell>
        </row>
        <row r="392">
          <cell r="A392" t="str">
            <v/>
          </cell>
          <cell r="B392" t="str">
            <v xml:space="preserve">    А.2.3) кодове на разпоредители с бюджет по чл. 13, ал. 4 от ЗПФ</v>
          </cell>
        </row>
        <row r="393">
          <cell r="A393" t="str">
            <v>1950</v>
          </cell>
          <cell r="B393" t="str">
            <v>Предприятие за управление на дейностите по опазване на околната среда (ПУДООС)                    - чл. 60 от ЗООС</v>
          </cell>
        </row>
        <row r="394">
          <cell r="A394" t="str">
            <v>2170</v>
          </cell>
          <cell r="B394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395">
          <cell r="A395" t="str">
            <v>9817</v>
          </cell>
          <cell r="B395" t="str">
            <v>Национален фонд към Министерството на финансите</v>
          </cell>
        </row>
        <row r="396">
          <cell r="A396" t="str">
            <v>2220</v>
          </cell>
          <cell r="B396" t="str">
            <v>Държавен фонд "Земеделие" - Разплащателна агенция</v>
          </cell>
        </row>
        <row r="397">
          <cell r="A397" t="str">
            <v>1060</v>
          </cell>
          <cell r="B397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398">
          <cell r="A398" t="str">
            <v>5500</v>
          </cell>
          <cell r="B398" t="str">
            <v>Национален осигурителен институт - Държавно обществено осигуряване</v>
          </cell>
        </row>
        <row r="399">
          <cell r="A399" t="str">
            <v>5591</v>
          </cell>
          <cell r="B399" t="str">
            <v>Национален осигурителен институт - Учителски пенсионен фонд</v>
          </cell>
        </row>
        <row r="400">
          <cell r="A400" t="str">
            <v>5592</v>
          </cell>
          <cell r="B400" t="str">
            <v>Национален осигрителен инститт - фонд "Гарантирани вземания на работници и служители"</v>
          </cell>
        </row>
        <row r="401">
          <cell r="A401" t="str">
            <v>5600</v>
          </cell>
          <cell r="B401" t="str">
            <v>Национална здравноосигурителна каса</v>
          </cell>
        </row>
        <row r="402">
          <cell r="A402" t="str">
            <v>5101</v>
          </cell>
          <cell r="B402" t="str">
            <v>Банско</v>
          </cell>
        </row>
        <row r="403">
          <cell r="A403" t="str">
            <v>5102</v>
          </cell>
          <cell r="B403" t="str">
            <v>Белица</v>
          </cell>
        </row>
        <row r="404">
          <cell r="A404" t="str">
            <v>5103</v>
          </cell>
          <cell r="B404" t="str">
            <v>Благоевград</v>
          </cell>
        </row>
        <row r="405">
          <cell r="A405" t="str">
            <v>5104</v>
          </cell>
          <cell r="B405" t="str">
            <v>Гоце Делчев</v>
          </cell>
        </row>
        <row r="406">
          <cell r="A406" t="str">
            <v>5105</v>
          </cell>
          <cell r="B406" t="str">
            <v>Гърмен</v>
          </cell>
        </row>
        <row r="407">
          <cell r="A407" t="str">
            <v>5106</v>
          </cell>
          <cell r="B407" t="str">
            <v>Кресна</v>
          </cell>
        </row>
        <row r="408">
          <cell r="A408" t="str">
            <v>5107</v>
          </cell>
          <cell r="B408" t="str">
            <v>Петрич</v>
          </cell>
        </row>
        <row r="409">
          <cell r="A409" t="str">
            <v>5108</v>
          </cell>
          <cell r="B409" t="str">
            <v>Разлог</v>
          </cell>
        </row>
        <row r="410">
          <cell r="A410" t="str">
            <v>5109</v>
          </cell>
          <cell r="B410" t="str">
            <v>Сандански</v>
          </cell>
        </row>
        <row r="411">
          <cell r="A411" t="str">
            <v>5110</v>
          </cell>
          <cell r="B411" t="str">
            <v>Сатовча</v>
          </cell>
        </row>
        <row r="412">
          <cell r="A412" t="str">
            <v>5111</v>
          </cell>
          <cell r="B412" t="str">
            <v>Симитли</v>
          </cell>
        </row>
        <row r="413">
          <cell r="A413" t="str">
            <v>5112</v>
          </cell>
          <cell r="B413" t="str">
            <v>Струмяни</v>
          </cell>
        </row>
        <row r="414">
          <cell r="A414" t="str">
            <v>5113</v>
          </cell>
          <cell r="B414" t="str">
            <v>Хаджидимово</v>
          </cell>
        </row>
        <row r="415">
          <cell r="A415" t="str">
            <v>5114</v>
          </cell>
          <cell r="B415" t="str">
            <v>Якоруда</v>
          </cell>
        </row>
        <row r="416">
          <cell r="A416" t="str">
            <v>5201</v>
          </cell>
          <cell r="B416" t="str">
            <v>Айтос</v>
          </cell>
        </row>
        <row r="417">
          <cell r="A417" t="str">
            <v>5202</v>
          </cell>
          <cell r="B417" t="str">
            <v xml:space="preserve">Бургас </v>
          </cell>
        </row>
        <row r="418">
          <cell r="A418" t="str">
            <v>5203</v>
          </cell>
          <cell r="B418" t="str">
            <v>Камено</v>
          </cell>
        </row>
        <row r="419">
          <cell r="A419" t="str">
            <v>5204</v>
          </cell>
          <cell r="B419" t="str">
            <v>Карнобат</v>
          </cell>
        </row>
        <row r="420">
          <cell r="A420" t="str">
            <v>5205</v>
          </cell>
          <cell r="B420" t="str">
            <v>Малко Търново</v>
          </cell>
        </row>
        <row r="421">
          <cell r="A421" t="str">
            <v>5206</v>
          </cell>
          <cell r="B421" t="str">
            <v>Несебър</v>
          </cell>
        </row>
        <row r="422">
          <cell r="A422" t="str">
            <v>5207</v>
          </cell>
          <cell r="B422" t="str">
            <v>Поморие</v>
          </cell>
        </row>
        <row r="423">
          <cell r="A423" t="str">
            <v>5208</v>
          </cell>
          <cell r="B423" t="str">
            <v>Приморско</v>
          </cell>
        </row>
        <row r="424">
          <cell r="A424" t="str">
            <v>5209</v>
          </cell>
          <cell r="B424" t="str">
            <v>Руен</v>
          </cell>
        </row>
        <row r="425">
          <cell r="A425" t="str">
            <v>5210</v>
          </cell>
          <cell r="B425" t="str">
            <v>Созопол</v>
          </cell>
        </row>
        <row r="426">
          <cell r="A426" t="str">
            <v>5211</v>
          </cell>
          <cell r="B426" t="str">
            <v>Средец</v>
          </cell>
        </row>
        <row r="427">
          <cell r="A427" t="str">
            <v>5212</v>
          </cell>
          <cell r="B427" t="str">
            <v>Сунгурларе</v>
          </cell>
        </row>
        <row r="428">
          <cell r="A428" t="str">
            <v>5213</v>
          </cell>
          <cell r="B428" t="str">
            <v>Царево</v>
          </cell>
        </row>
        <row r="429">
          <cell r="A429" t="str">
            <v>5301</v>
          </cell>
          <cell r="B429" t="str">
            <v>Аврен</v>
          </cell>
        </row>
        <row r="430">
          <cell r="A430" t="str">
            <v>5302</v>
          </cell>
          <cell r="B430" t="str">
            <v>Аксаково</v>
          </cell>
        </row>
        <row r="431">
          <cell r="A431" t="str">
            <v>5303</v>
          </cell>
          <cell r="B431" t="str">
            <v>Белослав</v>
          </cell>
        </row>
        <row r="432">
          <cell r="A432" t="str">
            <v>5304</v>
          </cell>
          <cell r="B432" t="str">
            <v>Бяла</v>
          </cell>
        </row>
        <row r="433">
          <cell r="A433" t="str">
            <v>5305</v>
          </cell>
          <cell r="B433" t="str">
            <v>Варна</v>
          </cell>
        </row>
        <row r="434">
          <cell r="A434" t="str">
            <v>5306</v>
          </cell>
          <cell r="B434" t="str">
            <v>Ветрино</v>
          </cell>
        </row>
        <row r="435">
          <cell r="A435" t="str">
            <v>5307</v>
          </cell>
          <cell r="B435" t="str">
            <v>Вълчидол</v>
          </cell>
        </row>
        <row r="436">
          <cell r="A436" t="str">
            <v>5308</v>
          </cell>
          <cell r="B436" t="str">
            <v>Девня</v>
          </cell>
        </row>
        <row r="437">
          <cell r="A437" t="str">
            <v>5309</v>
          </cell>
          <cell r="B437" t="str">
            <v>Долни Чифлик</v>
          </cell>
        </row>
        <row r="438">
          <cell r="A438" t="str">
            <v>5310</v>
          </cell>
          <cell r="B438" t="str">
            <v>Дългопол</v>
          </cell>
        </row>
        <row r="439">
          <cell r="A439" t="str">
            <v>5311</v>
          </cell>
          <cell r="B439" t="str">
            <v>Провадия</v>
          </cell>
        </row>
        <row r="440">
          <cell r="A440" t="str">
            <v>5312</v>
          </cell>
          <cell r="B440" t="str">
            <v>Суворово</v>
          </cell>
        </row>
        <row r="441">
          <cell r="A441" t="str">
            <v>5401</v>
          </cell>
          <cell r="B441" t="str">
            <v>Велико Търново</v>
          </cell>
        </row>
        <row r="442">
          <cell r="A442" t="str">
            <v>5402</v>
          </cell>
          <cell r="B442" t="str">
            <v>Горна Оряховица</v>
          </cell>
        </row>
        <row r="443">
          <cell r="A443" t="str">
            <v>5403</v>
          </cell>
          <cell r="B443" t="str">
            <v>Елена</v>
          </cell>
        </row>
        <row r="444">
          <cell r="A444" t="str">
            <v>5404</v>
          </cell>
          <cell r="B444" t="str">
            <v>Златарица</v>
          </cell>
        </row>
        <row r="445">
          <cell r="A445" t="str">
            <v>5405</v>
          </cell>
          <cell r="B445" t="str">
            <v>Лясковец</v>
          </cell>
        </row>
        <row r="446">
          <cell r="A446" t="str">
            <v>5406</v>
          </cell>
          <cell r="B446" t="str">
            <v>Павликени</v>
          </cell>
        </row>
        <row r="447">
          <cell r="A447" t="str">
            <v>5407</v>
          </cell>
          <cell r="B447" t="str">
            <v>Полски Тръмбеш</v>
          </cell>
        </row>
        <row r="448">
          <cell r="A448" t="str">
            <v>5408</v>
          </cell>
          <cell r="B448" t="str">
            <v>Свищов</v>
          </cell>
        </row>
        <row r="449">
          <cell r="A449" t="str">
            <v>5409</v>
          </cell>
          <cell r="B449" t="str">
            <v>Стражица</v>
          </cell>
        </row>
        <row r="450">
          <cell r="A450" t="str">
            <v>5410</v>
          </cell>
          <cell r="B450" t="str">
            <v>Сухиндол</v>
          </cell>
        </row>
        <row r="451">
          <cell r="A451" t="str">
            <v>5501</v>
          </cell>
          <cell r="B451" t="str">
            <v>Белоградчик</v>
          </cell>
        </row>
        <row r="452">
          <cell r="A452" t="str">
            <v>5502</v>
          </cell>
          <cell r="B452" t="str">
            <v>Бойница</v>
          </cell>
        </row>
        <row r="453">
          <cell r="A453" t="str">
            <v>5503</v>
          </cell>
          <cell r="B453" t="str">
            <v>Брегово</v>
          </cell>
        </row>
        <row r="454">
          <cell r="A454" t="str">
            <v>5504</v>
          </cell>
          <cell r="B454" t="str">
            <v>Видин</v>
          </cell>
        </row>
        <row r="455">
          <cell r="A455" t="str">
            <v>5505</v>
          </cell>
          <cell r="B455" t="str">
            <v>Грамада</v>
          </cell>
        </row>
        <row r="456">
          <cell r="A456" t="str">
            <v>5506</v>
          </cell>
          <cell r="B456" t="str">
            <v>Димово</v>
          </cell>
        </row>
        <row r="457">
          <cell r="A457" t="str">
            <v>5507</v>
          </cell>
          <cell r="B457" t="str">
            <v>Кула</v>
          </cell>
        </row>
        <row r="458">
          <cell r="A458" t="str">
            <v>5508</v>
          </cell>
          <cell r="B458" t="str">
            <v>Макреш</v>
          </cell>
        </row>
        <row r="459">
          <cell r="A459" t="str">
            <v>5509</v>
          </cell>
          <cell r="B459" t="str">
            <v>Ново село</v>
          </cell>
        </row>
        <row r="460">
          <cell r="A460" t="str">
            <v>5510</v>
          </cell>
          <cell r="B460" t="str">
            <v>Ружинци</v>
          </cell>
        </row>
        <row r="461">
          <cell r="A461" t="str">
            <v>5511</v>
          </cell>
          <cell r="B461" t="str">
            <v>Чупрене</v>
          </cell>
        </row>
        <row r="462">
          <cell r="A462" t="str">
            <v>5601</v>
          </cell>
          <cell r="B462" t="str">
            <v>Борован</v>
          </cell>
        </row>
        <row r="463">
          <cell r="A463" t="str">
            <v>5602</v>
          </cell>
          <cell r="B463" t="str">
            <v>Бяла Слатина</v>
          </cell>
        </row>
        <row r="464">
          <cell r="A464" t="str">
            <v>5603</v>
          </cell>
          <cell r="B464" t="str">
            <v>Враца</v>
          </cell>
        </row>
        <row r="465">
          <cell r="A465" t="str">
            <v>5605</v>
          </cell>
          <cell r="B465" t="str">
            <v>Козлодуй</v>
          </cell>
        </row>
        <row r="466">
          <cell r="A466" t="str">
            <v>5606</v>
          </cell>
          <cell r="B466" t="str">
            <v>Криводол</v>
          </cell>
        </row>
        <row r="467">
          <cell r="A467" t="str">
            <v>5607</v>
          </cell>
          <cell r="B467" t="str">
            <v>Мездра</v>
          </cell>
        </row>
        <row r="468">
          <cell r="A468" t="str">
            <v>5608</v>
          </cell>
          <cell r="B468" t="str">
            <v>Мизия</v>
          </cell>
        </row>
        <row r="469">
          <cell r="A469" t="str">
            <v>5609</v>
          </cell>
          <cell r="B469" t="str">
            <v>Оряхово</v>
          </cell>
        </row>
        <row r="470">
          <cell r="A470" t="str">
            <v>5610</v>
          </cell>
          <cell r="B470" t="str">
            <v>Роман</v>
          </cell>
        </row>
        <row r="471">
          <cell r="A471" t="str">
            <v>5611</v>
          </cell>
          <cell r="B471" t="str">
            <v>Хайредин</v>
          </cell>
        </row>
        <row r="472">
          <cell r="A472" t="str">
            <v>5701</v>
          </cell>
          <cell r="B472" t="str">
            <v>Габрово</v>
          </cell>
        </row>
        <row r="473">
          <cell r="A473" t="str">
            <v>5702</v>
          </cell>
          <cell r="B473" t="str">
            <v>Дряново</v>
          </cell>
        </row>
        <row r="474">
          <cell r="A474" t="str">
            <v>5703</v>
          </cell>
          <cell r="B474" t="str">
            <v>Севлиево</v>
          </cell>
        </row>
        <row r="475">
          <cell r="A475" t="str">
            <v>5704</v>
          </cell>
          <cell r="B475" t="str">
            <v>Трявна</v>
          </cell>
        </row>
        <row r="476">
          <cell r="A476" t="str">
            <v>5801</v>
          </cell>
          <cell r="B476" t="str">
            <v>Балчик</v>
          </cell>
        </row>
        <row r="477">
          <cell r="A477" t="str">
            <v>5802</v>
          </cell>
          <cell r="B477" t="str">
            <v>Генерал Тошево</v>
          </cell>
        </row>
        <row r="478">
          <cell r="A478" t="str">
            <v>5803</v>
          </cell>
          <cell r="B478" t="str">
            <v>Добрич</v>
          </cell>
        </row>
        <row r="479">
          <cell r="A479" t="str">
            <v>5804</v>
          </cell>
          <cell r="B479" t="str">
            <v>Добричка</v>
          </cell>
        </row>
        <row r="480">
          <cell r="A480" t="str">
            <v>5805</v>
          </cell>
          <cell r="B480" t="str">
            <v>Каварна</v>
          </cell>
        </row>
        <row r="481">
          <cell r="A481" t="str">
            <v>5806</v>
          </cell>
          <cell r="B481" t="str">
            <v>Крушари</v>
          </cell>
        </row>
        <row r="482">
          <cell r="A482" t="str">
            <v>5807</v>
          </cell>
          <cell r="B482" t="str">
            <v>Тервел</v>
          </cell>
        </row>
        <row r="483">
          <cell r="A483" t="str">
            <v>5808</v>
          </cell>
          <cell r="B483" t="str">
            <v>Шабла</v>
          </cell>
        </row>
        <row r="484">
          <cell r="A484" t="str">
            <v>5901</v>
          </cell>
          <cell r="B484" t="str">
            <v>Ардино</v>
          </cell>
        </row>
        <row r="485">
          <cell r="A485" t="str">
            <v>5902</v>
          </cell>
          <cell r="B485" t="str">
            <v>Джебел</v>
          </cell>
        </row>
        <row r="486">
          <cell r="A486" t="str">
            <v>5903</v>
          </cell>
          <cell r="B486" t="str">
            <v>Кирково</v>
          </cell>
        </row>
        <row r="487">
          <cell r="A487" t="str">
            <v>5904</v>
          </cell>
          <cell r="B487" t="str">
            <v>Крумовград</v>
          </cell>
        </row>
        <row r="488">
          <cell r="A488" t="str">
            <v>5905</v>
          </cell>
          <cell r="B488" t="str">
            <v>Кърджали</v>
          </cell>
        </row>
        <row r="489">
          <cell r="A489" t="str">
            <v>5906</v>
          </cell>
          <cell r="B489" t="str">
            <v>Момчилград</v>
          </cell>
        </row>
        <row r="490">
          <cell r="A490" t="str">
            <v>5907</v>
          </cell>
          <cell r="B490" t="str">
            <v>Черноочене</v>
          </cell>
        </row>
        <row r="491">
          <cell r="A491" t="str">
            <v>6001</v>
          </cell>
          <cell r="B491" t="str">
            <v>Бобовдол</v>
          </cell>
        </row>
        <row r="492">
          <cell r="A492" t="str">
            <v>6002</v>
          </cell>
          <cell r="B492" t="str">
            <v>Бобошево</v>
          </cell>
        </row>
        <row r="493">
          <cell r="A493" t="str">
            <v>6003</v>
          </cell>
          <cell r="B493" t="str">
            <v>Дупница</v>
          </cell>
        </row>
        <row r="494">
          <cell r="A494" t="str">
            <v>6004</v>
          </cell>
          <cell r="B494" t="str">
            <v>Кочериново</v>
          </cell>
        </row>
        <row r="495">
          <cell r="A495" t="str">
            <v>6005</v>
          </cell>
          <cell r="B495" t="str">
            <v>Кюстендил</v>
          </cell>
        </row>
        <row r="496">
          <cell r="A496" t="str">
            <v>6006</v>
          </cell>
          <cell r="B496" t="str">
            <v>Невестино</v>
          </cell>
        </row>
        <row r="497">
          <cell r="A497" t="str">
            <v>6007</v>
          </cell>
          <cell r="B497" t="str">
            <v>Рила</v>
          </cell>
        </row>
        <row r="498">
          <cell r="A498" t="str">
            <v>6008</v>
          </cell>
          <cell r="B498" t="str">
            <v>Сапарева баня</v>
          </cell>
        </row>
        <row r="499">
          <cell r="A499" t="str">
            <v>6009</v>
          </cell>
          <cell r="B499" t="str">
            <v>Трекляно</v>
          </cell>
        </row>
        <row r="500">
          <cell r="A500" t="str">
            <v>6101</v>
          </cell>
          <cell r="B500" t="str">
            <v>Априлци</v>
          </cell>
        </row>
        <row r="501">
          <cell r="A501" t="str">
            <v>6102</v>
          </cell>
          <cell r="B501" t="str">
            <v>Летница</v>
          </cell>
        </row>
        <row r="502">
          <cell r="A502" t="str">
            <v>6103</v>
          </cell>
          <cell r="B502" t="str">
            <v>Ловеч</v>
          </cell>
        </row>
        <row r="503">
          <cell r="A503" t="str">
            <v>6104</v>
          </cell>
          <cell r="B503" t="str">
            <v>Луковит</v>
          </cell>
        </row>
        <row r="504">
          <cell r="A504" t="str">
            <v>6105</v>
          </cell>
          <cell r="B504" t="str">
            <v>Тетевен</v>
          </cell>
        </row>
        <row r="505">
          <cell r="A505" t="str">
            <v>6106</v>
          </cell>
          <cell r="B505" t="str">
            <v>Троян</v>
          </cell>
        </row>
        <row r="506">
          <cell r="A506" t="str">
            <v>6107</v>
          </cell>
          <cell r="B506" t="str">
            <v>Угърчин</v>
          </cell>
        </row>
        <row r="507">
          <cell r="A507" t="str">
            <v>6108</v>
          </cell>
          <cell r="B507" t="str">
            <v>Ябланица</v>
          </cell>
        </row>
        <row r="508">
          <cell r="A508" t="str">
            <v>6201</v>
          </cell>
          <cell r="B508" t="str">
            <v>Берковица</v>
          </cell>
        </row>
        <row r="509">
          <cell r="A509" t="str">
            <v>6202</v>
          </cell>
          <cell r="B509" t="str">
            <v>Бойчиновци</v>
          </cell>
        </row>
        <row r="510">
          <cell r="A510" t="str">
            <v>6203</v>
          </cell>
          <cell r="B510" t="str">
            <v>Брусарци</v>
          </cell>
        </row>
        <row r="511">
          <cell r="A511" t="str">
            <v>6204</v>
          </cell>
          <cell r="B511" t="str">
            <v>Вълчедръм</v>
          </cell>
        </row>
        <row r="512">
          <cell r="A512" t="str">
            <v>6205</v>
          </cell>
          <cell r="B512" t="str">
            <v>Вършец</v>
          </cell>
        </row>
        <row r="513">
          <cell r="A513" t="str">
            <v>6206</v>
          </cell>
          <cell r="B513" t="str">
            <v>Георги Дамяново</v>
          </cell>
        </row>
        <row r="514">
          <cell r="A514" t="str">
            <v>6207</v>
          </cell>
          <cell r="B514" t="str">
            <v>Лом</v>
          </cell>
        </row>
        <row r="515">
          <cell r="A515" t="str">
            <v>6208</v>
          </cell>
          <cell r="B515" t="str">
            <v>Медковец</v>
          </cell>
        </row>
        <row r="516">
          <cell r="A516" t="str">
            <v>6209</v>
          </cell>
          <cell r="B516" t="str">
            <v>Монтана</v>
          </cell>
        </row>
        <row r="517">
          <cell r="A517" t="str">
            <v>6210</v>
          </cell>
          <cell r="B517" t="str">
            <v>Чипровци</v>
          </cell>
        </row>
        <row r="518">
          <cell r="A518" t="str">
            <v>6211</v>
          </cell>
          <cell r="B518" t="str">
            <v>Якимово</v>
          </cell>
        </row>
        <row r="519">
          <cell r="A519" t="str">
            <v>6301</v>
          </cell>
          <cell r="B519" t="str">
            <v>Батак</v>
          </cell>
        </row>
        <row r="520">
          <cell r="A520" t="str">
            <v>6302</v>
          </cell>
          <cell r="B520" t="str">
            <v>Белово</v>
          </cell>
        </row>
        <row r="521">
          <cell r="A521" t="str">
            <v>6303</v>
          </cell>
          <cell r="B521" t="str">
            <v>Брацигово</v>
          </cell>
        </row>
        <row r="522">
          <cell r="A522" t="str">
            <v>6304</v>
          </cell>
          <cell r="B522" t="str">
            <v>Велинград</v>
          </cell>
        </row>
        <row r="523">
          <cell r="A523" t="str">
            <v>6305</v>
          </cell>
          <cell r="B523" t="str">
            <v>Лесичово</v>
          </cell>
        </row>
        <row r="524">
          <cell r="A524" t="str">
            <v>6306</v>
          </cell>
          <cell r="B524" t="str">
            <v>Пазарджик</v>
          </cell>
        </row>
        <row r="525">
          <cell r="A525" t="str">
            <v>6307</v>
          </cell>
          <cell r="B525" t="str">
            <v>Панагюрище</v>
          </cell>
        </row>
        <row r="526">
          <cell r="A526" t="str">
            <v>6308</v>
          </cell>
          <cell r="B526" t="str">
            <v>Пещера</v>
          </cell>
        </row>
        <row r="527">
          <cell r="A527" t="str">
            <v>6309</v>
          </cell>
          <cell r="B527" t="str">
            <v>Ракитово</v>
          </cell>
        </row>
        <row r="528">
          <cell r="A528" t="str">
            <v>6310</v>
          </cell>
          <cell r="B528" t="str">
            <v>Септември</v>
          </cell>
        </row>
        <row r="529">
          <cell r="A529" t="str">
            <v>6311</v>
          </cell>
          <cell r="B529" t="str">
            <v>Стрелча</v>
          </cell>
        </row>
        <row r="530">
          <cell r="A530" t="str">
            <v>6401</v>
          </cell>
          <cell r="B530" t="str">
            <v>Брезник</v>
          </cell>
        </row>
        <row r="531">
          <cell r="A531" t="str">
            <v>6402</v>
          </cell>
          <cell r="B531" t="str">
            <v>Земен</v>
          </cell>
        </row>
        <row r="532">
          <cell r="A532" t="str">
            <v>6403</v>
          </cell>
          <cell r="B532" t="str">
            <v>Ковачевци</v>
          </cell>
        </row>
        <row r="533">
          <cell r="A533" t="str">
            <v>6404</v>
          </cell>
          <cell r="B533" t="str">
            <v>Перник</v>
          </cell>
        </row>
        <row r="534">
          <cell r="A534" t="str">
            <v>6405</v>
          </cell>
          <cell r="B534" t="str">
            <v>Радомир</v>
          </cell>
        </row>
        <row r="535">
          <cell r="A535" t="str">
            <v>6406</v>
          </cell>
          <cell r="B535" t="str">
            <v>Трън</v>
          </cell>
        </row>
        <row r="536">
          <cell r="A536" t="str">
            <v>6501</v>
          </cell>
          <cell r="B536" t="str">
            <v>Белене</v>
          </cell>
        </row>
        <row r="537">
          <cell r="A537" t="str">
            <v>6502</v>
          </cell>
          <cell r="B537" t="str">
            <v>Гулянци</v>
          </cell>
        </row>
        <row r="538">
          <cell r="A538" t="str">
            <v>6503</v>
          </cell>
          <cell r="B538" t="str">
            <v>Долна Митрополия</v>
          </cell>
        </row>
        <row r="539">
          <cell r="A539" t="str">
            <v>6504</v>
          </cell>
          <cell r="B539" t="str">
            <v>Долни Дъбник</v>
          </cell>
        </row>
        <row r="540">
          <cell r="A540" t="str">
            <v>6505</v>
          </cell>
          <cell r="B540" t="str">
            <v>Искър</v>
          </cell>
        </row>
        <row r="541">
          <cell r="A541" t="str">
            <v>6506</v>
          </cell>
          <cell r="B541" t="str">
            <v>Левски</v>
          </cell>
        </row>
        <row r="542">
          <cell r="A542" t="str">
            <v>6507</v>
          </cell>
          <cell r="B542" t="str">
            <v>Никопол</v>
          </cell>
        </row>
        <row r="543">
          <cell r="A543" t="str">
            <v>6508</v>
          </cell>
          <cell r="B543" t="str">
            <v>Плевен</v>
          </cell>
        </row>
        <row r="544">
          <cell r="A544" t="str">
            <v>6509</v>
          </cell>
          <cell r="B544" t="str">
            <v>Пордим</v>
          </cell>
        </row>
        <row r="545">
          <cell r="A545" t="str">
            <v>6510</v>
          </cell>
          <cell r="B545" t="str">
            <v>Червен бряг</v>
          </cell>
        </row>
        <row r="546">
          <cell r="A546" t="str">
            <v>6511</v>
          </cell>
          <cell r="B546" t="str">
            <v>Кнежа</v>
          </cell>
        </row>
        <row r="547">
          <cell r="A547" t="str">
            <v>6601</v>
          </cell>
          <cell r="B547" t="str">
            <v>Асеновград</v>
          </cell>
        </row>
        <row r="548">
          <cell r="A548" t="str">
            <v>6602</v>
          </cell>
          <cell r="B548" t="str">
            <v>Брезово</v>
          </cell>
        </row>
        <row r="549">
          <cell r="A549" t="str">
            <v>6603</v>
          </cell>
          <cell r="B549" t="str">
            <v>Калояново</v>
          </cell>
        </row>
        <row r="550">
          <cell r="A550" t="str">
            <v>6604</v>
          </cell>
          <cell r="B550" t="str">
            <v>Карлово</v>
          </cell>
        </row>
        <row r="551">
          <cell r="A551" t="str">
            <v>6605</v>
          </cell>
          <cell r="B551" t="str">
            <v>Кричим</v>
          </cell>
        </row>
        <row r="552">
          <cell r="A552" t="str">
            <v>6606</v>
          </cell>
          <cell r="B552" t="str">
            <v>Лъки</v>
          </cell>
        </row>
        <row r="553">
          <cell r="A553" t="str">
            <v>6607</v>
          </cell>
          <cell r="B553" t="str">
            <v>Марица</v>
          </cell>
        </row>
        <row r="554">
          <cell r="A554" t="str">
            <v>6608</v>
          </cell>
          <cell r="B554" t="str">
            <v>Перущица</v>
          </cell>
        </row>
        <row r="555">
          <cell r="A555" t="str">
            <v>6609</v>
          </cell>
          <cell r="B555" t="str">
            <v>Пловдив</v>
          </cell>
        </row>
        <row r="556">
          <cell r="A556" t="str">
            <v>6610</v>
          </cell>
          <cell r="B556" t="str">
            <v>Първомай</v>
          </cell>
        </row>
        <row r="557">
          <cell r="A557" t="str">
            <v>6611</v>
          </cell>
          <cell r="B557" t="str">
            <v>Раковски</v>
          </cell>
        </row>
        <row r="558">
          <cell r="A558" t="str">
            <v>6612</v>
          </cell>
          <cell r="B558" t="str">
            <v>Родопи</v>
          </cell>
        </row>
        <row r="559">
          <cell r="A559" t="str">
            <v>6613</v>
          </cell>
          <cell r="B559" t="str">
            <v>Садово</v>
          </cell>
        </row>
        <row r="560">
          <cell r="A560" t="str">
            <v>6614</v>
          </cell>
          <cell r="B560" t="str">
            <v>Стамболийски</v>
          </cell>
        </row>
        <row r="561">
          <cell r="A561" t="str">
            <v>6615</v>
          </cell>
          <cell r="B561" t="str">
            <v>Съединение</v>
          </cell>
        </row>
        <row r="562">
          <cell r="A562" t="str">
            <v>6616</v>
          </cell>
          <cell r="B562" t="str">
            <v>Хисаря</v>
          </cell>
        </row>
        <row r="563">
          <cell r="A563" t="str">
            <v>6617</v>
          </cell>
          <cell r="B563" t="str">
            <v>Куклен</v>
          </cell>
        </row>
        <row r="564">
          <cell r="A564" t="str">
            <v>6618</v>
          </cell>
          <cell r="B564" t="str">
            <v>Сопот</v>
          </cell>
        </row>
        <row r="565">
          <cell r="A565" t="str">
            <v>6701</v>
          </cell>
          <cell r="B565" t="str">
            <v>Завет</v>
          </cell>
        </row>
        <row r="566">
          <cell r="A566" t="str">
            <v>6702</v>
          </cell>
          <cell r="B566" t="str">
            <v>Исперих</v>
          </cell>
        </row>
        <row r="567">
          <cell r="A567" t="str">
            <v>6703</v>
          </cell>
          <cell r="B567" t="str">
            <v>Кубрат</v>
          </cell>
        </row>
        <row r="568">
          <cell r="A568" t="str">
            <v>6704</v>
          </cell>
          <cell r="B568" t="str">
            <v>Лозница</v>
          </cell>
        </row>
        <row r="569">
          <cell r="A569" t="str">
            <v>6705</v>
          </cell>
          <cell r="B569" t="str">
            <v>Разград</v>
          </cell>
        </row>
        <row r="570">
          <cell r="A570" t="str">
            <v>6706</v>
          </cell>
          <cell r="B570" t="str">
            <v>Самуил</v>
          </cell>
        </row>
        <row r="571">
          <cell r="A571" t="str">
            <v>6707</v>
          </cell>
          <cell r="B571" t="str">
            <v>Цар Калоян</v>
          </cell>
        </row>
        <row r="572">
          <cell r="A572" t="str">
            <v>6801</v>
          </cell>
          <cell r="B572" t="str">
            <v>Борово</v>
          </cell>
        </row>
        <row r="573">
          <cell r="A573" t="str">
            <v>6802</v>
          </cell>
          <cell r="B573" t="str">
            <v>Бяла</v>
          </cell>
        </row>
        <row r="574">
          <cell r="A574" t="str">
            <v>6803</v>
          </cell>
          <cell r="B574" t="str">
            <v>Ветово</v>
          </cell>
        </row>
        <row r="575">
          <cell r="A575" t="str">
            <v>6804</v>
          </cell>
          <cell r="B575" t="str">
            <v>Две могили</v>
          </cell>
        </row>
        <row r="576">
          <cell r="A576" t="str">
            <v>6805</v>
          </cell>
          <cell r="B576" t="str">
            <v>Иваново</v>
          </cell>
        </row>
        <row r="577">
          <cell r="A577" t="str">
            <v>6806</v>
          </cell>
          <cell r="B577" t="str">
            <v>Русе</v>
          </cell>
        </row>
        <row r="578">
          <cell r="A578" t="str">
            <v>6807</v>
          </cell>
          <cell r="B578" t="str">
            <v>Сливо поле</v>
          </cell>
        </row>
        <row r="579">
          <cell r="A579" t="str">
            <v>6808</v>
          </cell>
          <cell r="B579" t="str">
            <v>Ценово</v>
          </cell>
        </row>
        <row r="580">
          <cell r="A580" t="str">
            <v>6901</v>
          </cell>
          <cell r="B580" t="str">
            <v>Алфатар</v>
          </cell>
        </row>
        <row r="581">
          <cell r="A581" t="str">
            <v>6902</v>
          </cell>
          <cell r="B581" t="str">
            <v>Главиница</v>
          </cell>
        </row>
        <row r="582">
          <cell r="A582" t="str">
            <v>6903</v>
          </cell>
          <cell r="B582" t="str">
            <v>Дулово</v>
          </cell>
        </row>
        <row r="583">
          <cell r="A583" t="str">
            <v>6904</v>
          </cell>
          <cell r="B583" t="str">
            <v>Кайнарджа</v>
          </cell>
        </row>
        <row r="584">
          <cell r="A584" t="str">
            <v>6905</v>
          </cell>
          <cell r="B584" t="str">
            <v>Силистра</v>
          </cell>
        </row>
        <row r="585">
          <cell r="A585" t="str">
            <v>6906</v>
          </cell>
          <cell r="B585" t="str">
            <v>Ситово</v>
          </cell>
        </row>
        <row r="586">
          <cell r="A586" t="str">
            <v>6907</v>
          </cell>
          <cell r="B586" t="str">
            <v>Тутракан</v>
          </cell>
        </row>
        <row r="587">
          <cell r="A587" t="str">
            <v>7001</v>
          </cell>
          <cell r="B587" t="str">
            <v>Котел</v>
          </cell>
        </row>
        <row r="588">
          <cell r="A588" t="str">
            <v>7002</v>
          </cell>
          <cell r="B588" t="str">
            <v>Нова Загора</v>
          </cell>
        </row>
        <row r="589">
          <cell r="A589" t="str">
            <v>7003</v>
          </cell>
          <cell r="B589" t="str">
            <v>Сливен</v>
          </cell>
        </row>
        <row r="590">
          <cell r="A590" t="str">
            <v>7004</v>
          </cell>
          <cell r="B590" t="str">
            <v>Твърдица</v>
          </cell>
        </row>
        <row r="591">
          <cell r="A591" t="str">
            <v>7101</v>
          </cell>
          <cell r="B591" t="str">
            <v>Баните</v>
          </cell>
        </row>
        <row r="592">
          <cell r="A592" t="str">
            <v>7102</v>
          </cell>
          <cell r="B592" t="str">
            <v>Борино</v>
          </cell>
        </row>
        <row r="593">
          <cell r="A593" t="str">
            <v>7103</v>
          </cell>
          <cell r="B593" t="str">
            <v>Девин</v>
          </cell>
        </row>
        <row r="594">
          <cell r="A594" t="str">
            <v>7104</v>
          </cell>
          <cell r="B594" t="str">
            <v>Доспат</v>
          </cell>
        </row>
        <row r="595">
          <cell r="A595" t="str">
            <v>7105</v>
          </cell>
          <cell r="B595" t="str">
            <v>Златоград</v>
          </cell>
        </row>
        <row r="596">
          <cell r="A596" t="str">
            <v>7106</v>
          </cell>
          <cell r="B596" t="str">
            <v>Мадан</v>
          </cell>
        </row>
        <row r="597">
          <cell r="A597" t="str">
            <v>7107</v>
          </cell>
          <cell r="B597" t="str">
            <v>Неделино</v>
          </cell>
        </row>
        <row r="598">
          <cell r="A598" t="str">
            <v>7108</v>
          </cell>
          <cell r="B598" t="str">
            <v>Рудозем</v>
          </cell>
        </row>
        <row r="599">
          <cell r="A599" t="str">
            <v>7109</v>
          </cell>
          <cell r="B599" t="str">
            <v>Смолян</v>
          </cell>
        </row>
        <row r="600">
          <cell r="A600" t="str">
            <v>7110</v>
          </cell>
          <cell r="B600" t="str">
            <v>Чепеларе</v>
          </cell>
        </row>
        <row r="601">
          <cell r="A601" t="str">
            <v>7201</v>
          </cell>
          <cell r="B601" t="str">
            <v>Район Банкя</v>
          </cell>
        </row>
        <row r="602">
          <cell r="A602" t="str">
            <v>7202</v>
          </cell>
          <cell r="B602" t="str">
            <v>Район Витоша</v>
          </cell>
        </row>
        <row r="603">
          <cell r="A603" t="str">
            <v>7203</v>
          </cell>
          <cell r="B603" t="str">
            <v xml:space="preserve">Район Възраждане </v>
          </cell>
        </row>
        <row r="604">
          <cell r="A604" t="str">
            <v>7204</v>
          </cell>
          <cell r="B604" t="str">
            <v>Район Връбница</v>
          </cell>
        </row>
        <row r="605">
          <cell r="A605" t="str">
            <v>7205</v>
          </cell>
          <cell r="B605" t="str">
            <v>Район Илинден</v>
          </cell>
        </row>
        <row r="606">
          <cell r="A606" t="str">
            <v>7206</v>
          </cell>
          <cell r="B606" t="str">
            <v>Район Искър</v>
          </cell>
        </row>
        <row r="607">
          <cell r="A607" t="str">
            <v>7207</v>
          </cell>
          <cell r="B607" t="str">
            <v>Район Изгрев</v>
          </cell>
        </row>
        <row r="608">
          <cell r="A608" t="str">
            <v>7208</v>
          </cell>
          <cell r="B608" t="str">
            <v>Район Красна Поляна</v>
          </cell>
        </row>
        <row r="609">
          <cell r="A609" t="str">
            <v>7209</v>
          </cell>
          <cell r="B609" t="str">
            <v>Район Красно село</v>
          </cell>
        </row>
        <row r="610">
          <cell r="A610" t="str">
            <v>7210</v>
          </cell>
          <cell r="B610" t="str">
            <v>Район Кремиковци</v>
          </cell>
        </row>
        <row r="611">
          <cell r="A611" t="str">
            <v>7211</v>
          </cell>
          <cell r="B611" t="str">
            <v>Район Лозенец</v>
          </cell>
        </row>
        <row r="612">
          <cell r="A612" t="str">
            <v>7212</v>
          </cell>
          <cell r="B612" t="str">
            <v>Район Люлин</v>
          </cell>
        </row>
        <row r="613">
          <cell r="A613" t="str">
            <v>7213</v>
          </cell>
          <cell r="B613" t="str">
            <v>Район Младост</v>
          </cell>
        </row>
        <row r="614">
          <cell r="A614" t="str">
            <v>7214</v>
          </cell>
          <cell r="B614" t="str">
            <v>Район Надежда</v>
          </cell>
        </row>
        <row r="615">
          <cell r="A615" t="str">
            <v>7215</v>
          </cell>
          <cell r="B615" t="str">
            <v>Район Нови Искър</v>
          </cell>
        </row>
        <row r="616">
          <cell r="A616" t="str">
            <v>7216</v>
          </cell>
          <cell r="B616" t="str">
            <v>Район Оборище</v>
          </cell>
        </row>
        <row r="617">
          <cell r="A617" t="str">
            <v>7217</v>
          </cell>
          <cell r="B617" t="str">
            <v>Район Овча Купел</v>
          </cell>
        </row>
        <row r="618">
          <cell r="A618" t="str">
            <v>7218</v>
          </cell>
          <cell r="B618" t="str">
            <v>Район Панчарево</v>
          </cell>
        </row>
        <row r="619">
          <cell r="A619" t="str">
            <v>7219</v>
          </cell>
          <cell r="B619" t="str">
            <v>Район Подуяне</v>
          </cell>
        </row>
        <row r="620">
          <cell r="A620" t="str">
            <v>7220</v>
          </cell>
          <cell r="B620" t="str">
            <v>Район Сердика</v>
          </cell>
        </row>
        <row r="621">
          <cell r="A621" t="str">
            <v>7221</v>
          </cell>
          <cell r="B621" t="str">
            <v>Район Слатина</v>
          </cell>
        </row>
        <row r="622">
          <cell r="A622" t="str">
            <v>7222</v>
          </cell>
          <cell r="B622" t="str">
            <v>Район Средец</v>
          </cell>
        </row>
        <row r="623">
          <cell r="A623" t="str">
            <v>7223</v>
          </cell>
          <cell r="B623" t="str">
            <v>Район Студентска</v>
          </cell>
        </row>
        <row r="624">
          <cell r="A624" t="str">
            <v>7224</v>
          </cell>
          <cell r="B624" t="str">
            <v>Район Триадица</v>
          </cell>
        </row>
        <row r="625">
          <cell r="A625" t="str">
            <v>7225</v>
          </cell>
          <cell r="B625" t="str">
            <v>Столична община</v>
          </cell>
        </row>
        <row r="626">
          <cell r="A626" t="str">
            <v>7301</v>
          </cell>
          <cell r="B626" t="str">
            <v>Антон</v>
          </cell>
        </row>
        <row r="627">
          <cell r="A627" t="str">
            <v>7302</v>
          </cell>
          <cell r="B627" t="str">
            <v>Божурище</v>
          </cell>
        </row>
        <row r="628">
          <cell r="A628" t="str">
            <v>7303</v>
          </cell>
          <cell r="B628" t="str">
            <v>Ботевград</v>
          </cell>
        </row>
        <row r="629">
          <cell r="A629" t="str">
            <v>7304</v>
          </cell>
          <cell r="B629" t="str">
            <v>Годеч</v>
          </cell>
        </row>
        <row r="630">
          <cell r="A630" t="str">
            <v>7305</v>
          </cell>
          <cell r="B630" t="str">
            <v>Горна Малина</v>
          </cell>
        </row>
        <row r="631">
          <cell r="A631" t="str">
            <v>7306</v>
          </cell>
          <cell r="B631" t="str">
            <v>Долна Баня</v>
          </cell>
        </row>
        <row r="632">
          <cell r="A632" t="str">
            <v>7307</v>
          </cell>
          <cell r="B632" t="str">
            <v xml:space="preserve">Драгоман </v>
          </cell>
        </row>
        <row r="633">
          <cell r="A633" t="str">
            <v>7308</v>
          </cell>
          <cell r="B633" t="str">
            <v>Елин Пелин</v>
          </cell>
        </row>
        <row r="634">
          <cell r="A634" t="str">
            <v>7309</v>
          </cell>
          <cell r="B634" t="str">
            <v>Етрополе</v>
          </cell>
        </row>
        <row r="635">
          <cell r="A635" t="str">
            <v>7310</v>
          </cell>
          <cell r="B635" t="str">
            <v>Златица</v>
          </cell>
        </row>
        <row r="636">
          <cell r="A636" t="str">
            <v>7311</v>
          </cell>
          <cell r="B636" t="str">
            <v>Ихтиман</v>
          </cell>
        </row>
        <row r="637">
          <cell r="A637" t="str">
            <v>7312</v>
          </cell>
          <cell r="B637" t="str">
            <v>Копривщица</v>
          </cell>
        </row>
        <row r="638">
          <cell r="A638" t="str">
            <v>7313</v>
          </cell>
          <cell r="B638" t="str">
            <v>Костенец</v>
          </cell>
        </row>
        <row r="639">
          <cell r="A639" t="str">
            <v>7314</v>
          </cell>
          <cell r="B639" t="str">
            <v>Костинброд</v>
          </cell>
        </row>
        <row r="640">
          <cell r="A640" t="str">
            <v>7315</v>
          </cell>
          <cell r="B640" t="str">
            <v>Мирково</v>
          </cell>
        </row>
        <row r="641">
          <cell r="A641" t="str">
            <v>7316</v>
          </cell>
          <cell r="B641" t="str">
            <v>Пирдоп</v>
          </cell>
        </row>
        <row r="642">
          <cell r="A642" t="str">
            <v>7317</v>
          </cell>
          <cell r="B642" t="str">
            <v>Правец</v>
          </cell>
        </row>
        <row r="643">
          <cell r="A643" t="str">
            <v>7318</v>
          </cell>
          <cell r="B643" t="str">
            <v>Самоков</v>
          </cell>
        </row>
        <row r="644">
          <cell r="A644" t="str">
            <v>7319</v>
          </cell>
          <cell r="B644" t="str">
            <v>Своге</v>
          </cell>
        </row>
        <row r="645">
          <cell r="A645" t="str">
            <v>7320</v>
          </cell>
          <cell r="B645" t="str">
            <v>Сливница</v>
          </cell>
        </row>
        <row r="646">
          <cell r="A646" t="str">
            <v>7321</v>
          </cell>
          <cell r="B646" t="str">
            <v>Чавдар</v>
          </cell>
        </row>
        <row r="647">
          <cell r="A647" t="str">
            <v>7322</v>
          </cell>
          <cell r="B647" t="str">
            <v>Челопеч</v>
          </cell>
        </row>
        <row r="648">
          <cell r="A648" t="str">
            <v>7401</v>
          </cell>
          <cell r="B648" t="str">
            <v>Братя Даскалови</v>
          </cell>
        </row>
        <row r="649">
          <cell r="A649" t="str">
            <v>7402</v>
          </cell>
          <cell r="B649" t="str">
            <v>Гурково</v>
          </cell>
        </row>
        <row r="650">
          <cell r="A650" t="str">
            <v>7403</v>
          </cell>
          <cell r="B650" t="str">
            <v>Гълъбово</v>
          </cell>
        </row>
        <row r="651">
          <cell r="A651" t="str">
            <v>7404</v>
          </cell>
          <cell r="B651" t="str">
            <v>Казанлък</v>
          </cell>
        </row>
        <row r="652">
          <cell r="A652" t="str">
            <v>7405</v>
          </cell>
          <cell r="B652" t="str">
            <v>Мъглиж</v>
          </cell>
        </row>
        <row r="653">
          <cell r="A653" t="str">
            <v>7406</v>
          </cell>
          <cell r="B653" t="str">
            <v>Николаево</v>
          </cell>
        </row>
        <row r="654">
          <cell r="A654" t="str">
            <v>7407</v>
          </cell>
          <cell r="B654" t="str">
            <v>Опан</v>
          </cell>
        </row>
        <row r="655">
          <cell r="A655" t="str">
            <v>7408</v>
          </cell>
          <cell r="B655" t="str">
            <v>Павел баня</v>
          </cell>
        </row>
        <row r="656">
          <cell r="A656" t="str">
            <v>7409</v>
          </cell>
          <cell r="B656" t="str">
            <v>Раднево</v>
          </cell>
        </row>
        <row r="657">
          <cell r="A657" t="str">
            <v>7410</v>
          </cell>
          <cell r="B657" t="str">
            <v>Стара Загора</v>
          </cell>
        </row>
        <row r="658">
          <cell r="A658" t="str">
            <v>7411</v>
          </cell>
          <cell r="B658" t="str">
            <v>Чирпан</v>
          </cell>
        </row>
        <row r="659">
          <cell r="A659" t="str">
            <v>7501</v>
          </cell>
          <cell r="B659" t="str">
            <v>Антоново</v>
          </cell>
        </row>
        <row r="660">
          <cell r="A660" t="str">
            <v>7502</v>
          </cell>
          <cell r="B660" t="str">
            <v>Омуртаг</v>
          </cell>
        </row>
        <row r="661">
          <cell r="A661" t="str">
            <v>7503</v>
          </cell>
          <cell r="B661" t="str">
            <v>Опака</v>
          </cell>
        </row>
        <row r="662">
          <cell r="A662" t="str">
            <v>7504</v>
          </cell>
          <cell r="B662" t="str">
            <v>Попово</v>
          </cell>
        </row>
        <row r="663">
          <cell r="A663" t="str">
            <v>7505</v>
          </cell>
          <cell r="B663" t="str">
            <v>Търговище</v>
          </cell>
        </row>
        <row r="664">
          <cell r="A664" t="str">
            <v>7601</v>
          </cell>
          <cell r="B664" t="str">
            <v>Димитровград</v>
          </cell>
        </row>
        <row r="665">
          <cell r="A665" t="str">
            <v>7602</v>
          </cell>
          <cell r="B665" t="str">
            <v>Ивайловград</v>
          </cell>
        </row>
        <row r="666">
          <cell r="A666" t="str">
            <v>7603</v>
          </cell>
          <cell r="B666" t="str">
            <v>Любимец</v>
          </cell>
        </row>
        <row r="667">
          <cell r="A667" t="str">
            <v>7604</v>
          </cell>
          <cell r="B667" t="str">
            <v>Маджарово</v>
          </cell>
        </row>
        <row r="668">
          <cell r="A668" t="str">
            <v>7605</v>
          </cell>
          <cell r="B668" t="str">
            <v>Минерални Бани</v>
          </cell>
        </row>
        <row r="669">
          <cell r="A669" t="str">
            <v>7606</v>
          </cell>
          <cell r="B669" t="str">
            <v>Свиленград</v>
          </cell>
        </row>
        <row r="670">
          <cell r="A670" t="str">
            <v>7607</v>
          </cell>
          <cell r="B670" t="str">
            <v>Симеоновград</v>
          </cell>
        </row>
        <row r="671">
          <cell r="A671" t="str">
            <v>7608</v>
          </cell>
          <cell r="B671" t="str">
            <v>Стамболово</v>
          </cell>
        </row>
        <row r="672">
          <cell r="A672" t="str">
            <v>7609</v>
          </cell>
          <cell r="B672" t="str">
            <v>Тополовград</v>
          </cell>
        </row>
        <row r="673">
          <cell r="A673" t="str">
            <v>7610</v>
          </cell>
          <cell r="B673" t="str">
            <v>Харманли</v>
          </cell>
        </row>
        <row r="674">
          <cell r="A674" t="str">
            <v>7611</v>
          </cell>
          <cell r="B674" t="str">
            <v>Хасково</v>
          </cell>
        </row>
        <row r="675">
          <cell r="A675" t="str">
            <v>7701</v>
          </cell>
          <cell r="B675" t="str">
            <v>Велики Преслав</v>
          </cell>
        </row>
        <row r="676">
          <cell r="A676" t="str">
            <v>7702</v>
          </cell>
          <cell r="B676" t="str">
            <v>Венец</v>
          </cell>
        </row>
        <row r="677">
          <cell r="A677" t="str">
            <v>7703</v>
          </cell>
          <cell r="B677" t="str">
            <v>Върбица</v>
          </cell>
        </row>
        <row r="678">
          <cell r="A678" t="str">
            <v>7704</v>
          </cell>
          <cell r="B678" t="str">
            <v>Каолиново</v>
          </cell>
        </row>
        <row r="679">
          <cell r="A679" t="str">
            <v>7705</v>
          </cell>
          <cell r="B679" t="str">
            <v>Каспичан</v>
          </cell>
        </row>
        <row r="680">
          <cell r="A680" t="str">
            <v>7706</v>
          </cell>
          <cell r="B680" t="str">
            <v>Никола Козлево</v>
          </cell>
        </row>
        <row r="681">
          <cell r="A681" t="str">
            <v>7707</v>
          </cell>
          <cell r="B681" t="str">
            <v>Нови пазар</v>
          </cell>
        </row>
        <row r="682">
          <cell r="A682" t="str">
            <v>7708</v>
          </cell>
          <cell r="B682" t="str">
            <v>Смядово</v>
          </cell>
        </row>
        <row r="683">
          <cell r="A683" t="str">
            <v>7709</v>
          </cell>
          <cell r="B683" t="str">
            <v>Хитрино</v>
          </cell>
        </row>
        <row r="684">
          <cell r="A684" t="str">
            <v>7710</v>
          </cell>
          <cell r="B684" t="str">
            <v>Шумен</v>
          </cell>
        </row>
        <row r="685">
          <cell r="A685" t="str">
            <v>7801</v>
          </cell>
          <cell r="B685" t="str">
            <v>Болярово</v>
          </cell>
        </row>
        <row r="686">
          <cell r="A686" t="str">
            <v>7802</v>
          </cell>
          <cell r="B686" t="str">
            <v>Елхово</v>
          </cell>
        </row>
        <row r="687">
          <cell r="A687" t="str">
            <v>7803</v>
          </cell>
          <cell r="B687" t="str">
            <v>Стралджа</v>
          </cell>
        </row>
        <row r="688">
          <cell r="A688" t="str">
            <v>7804</v>
          </cell>
          <cell r="B688" t="str">
            <v>Тунджа</v>
          </cell>
        </row>
        <row r="689">
          <cell r="A689" t="str">
            <v>7805</v>
          </cell>
          <cell r="B689" t="str">
            <v>Ямбол</v>
          </cell>
        </row>
        <row r="691">
          <cell r="A691" t="str">
            <v>Name:</v>
          </cell>
          <cell r="B691" t="str">
            <v>Date</v>
          </cell>
        </row>
        <row r="692">
          <cell r="B692">
            <v>41729</v>
          </cell>
        </row>
        <row r="693">
          <cell r="B693">
            <v>41820</v>
          </cell>
        </row>
        <row r="694">
          <cell r="B694">
            <v>41912</v>
          </cell>
        </row>
        <row r="695">
          <cell r="B695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49"/>
  <sheetViews>
    <sheetView tabSelected="1" topLeftCell="B7" zoomScale="75" zoomScaleNormal="75" workbookViewId="0">
      <selection activeCell="A7" sqref="A1:XFD1048576"/>
    </sheetView>
  </sheetViews>
  <sheetFormatPr defaultRowHeight="21"/>
  <cols>
    <col min="1" max="1" width="1.7109375" style="1" hidden="1" customWidth="1"/>
    <col min="2" max="2" width="10.140625" style="2" customWidth="1"/>
    <col min="3" max="3" width="13.28515625" style="2" customWidth="1"/>
    <col min="4" max="4" width="74.42578125" style="3" customWidth="1"/>
    <col min="5" max="5" width="18.7109375" style="2" customWidth="1"/>
    <col min="6" max="6" width="18.5703125" style="2" customWidth="1"/>
    <col min="7" max="7" width="5.28515625" style="278" hidden="1" customWidth="1"/>
    <col min="8" max="11" width="17.140625" style="1" customWidth="1"/>
    <col min="12" max="256" width="9.140625" style="1"/>
    <col min="257" max="257" width="0" style="1" hidden="1" customWidth="1"/>
    <col min="258" max="258" width="10.140625" style="1" customWidth="1"/>
    <col min="259" max="259" width="13.28515625" style="1" customWidth="1"/>
    <col min="260" max="260" width="74.42578125" style="1" customWidth="1"/>
    <col min="261" max="261" width="18.7109375" style="1" customWidth="1"/>
    <col min="262" max="262" width="18.5703125" style="1" customWidth="1"/>
    <col min="263" max="263" width="0" style="1" hidden="1" customWidth="1"/>
    <col min="264" max="267" width="17.140625" style="1" customWidth="1"/>
    <col min="268" max="512" width="9.140625" style="1"/>
    <col min="513" max="513" width="0" style="1" hidden="1" customWidth="1"/>
    <col min="514" max="514" width="10.140625" style="1" customWidth="1"/>
    <col min="515" max="515" width="13.28515625" style="1" customWidth="1"/>
    <col min="516" max="516" width="74.42578125" style="1" customWidth="1"/>
    <col min="517" max="517" width="18.7109375" style="1" customWidth="1"/>
    <col min="518" max="518" width="18.5703125" style="1" customWidth="1"/>
    <col min="519" max="519" width="0" style="1" hidden="1" customWidth="1"/>
    <col min="520" max="523" width="17.140625" style="1" customWidth="1"/>
    <col min="524" max="768" width="9.140625" style="1"/>
    <col min="769" max="769" width="0" style="1" hidden="1" customWidth="1"/>
    <col min="770" max="770" width="10.140625" style="1" customWidth="1"/>
    <col min="771" max="771" width="13.28515625" style="1" customWidth="1"/>
    <col min="772" max="772" width="74.42578125" style="1" customWidth="1"/>
    <col min="773" max="773" width="18.7109375" style="1" customWidth="1"/>
    <col min="774" max="774" width="18.5703125" style="1" customWidth="1"/>
    <col min="775" max="775" width="0" style="1" hidden="1" customWidth="1"/>
    <col min="776" max="779" width="17.140625" style="1" customWidth="1"/>
    <col min="780" max="1024" width="9.140625" style="1"/>
    <col min="1025" max="1025" width="0" style="1" hidden="1" customWidth="1"/>
    <col min="1026" max="1026" width="10.140625" style="1" customWidth="1"/>
    <col min="1027" max="1027" width="13.28515625" style="1" customWidth="1"/>
    <col min="1028" max="1028" width="74.42578125" style="1" customWidth="1"/>
    <col min="1029" max="1029" width="18.7109375" style="1" customWidth="1"/>
    <col min="1030" max="1030" width="18.5703125" style="1" customWidth="1"/>
    <col min="1031" max="1031" width="0" style="1" hidden="1" customWidth="1"/>
    <col min="1032" max="1035" width="17.140625" style="1" customWidth="1"/>
    <col min="1036" max="1280" width="9.140625" style="1"/>
    <col min="1281" max="1281" width="0" style="1" hidden="1" customWidth="1"/>
    <col min="1282" max="1282" width="10.140625" style="1" customWidth="1"/>
    <col min="1283" max="1283" width="13.28515625" style="1" customWidth="1"/>
    <col min="1284" max="1284" width="74.42578125" style="1" customWidth="1"/>
    <col min="1285" max="1285" width="18.7109375" style="1" customWidth="1"/>
    <col min="1286" max="1286" width="18.5703125" style="1" customWidth="1"/>
    <col min="1287" max="1287" width="0" style="1" hidden="1" customWidth="1"/>
    <col min="1288" max="1291" width="17.140625" style="1" customWidth="1"/>
    <col min="1292" max="1536" width="9.140625" style="1"/>
    <col min="1537" max="1537" width="0" style="1" hidden="1" customWidth="1"/>
    <col min="1538" max="1538" width="10.140625" style="1" customWidth="1"/>
    <col min="1539" max="1539" width="13.28515625" style="1" customWidth="1"/>
    <col min="1540" max="1540" width="74.42578125" style="1" customWidth="1"/>
    <col min="1541" max="1541" width="18.7109375" style="1" customWidth="1"/>
    <col min="1542" max="1542" width="18.5703125" style="1" customWidth="1"/>
    <col min="1543" max="1543" width="0" style="1" hidden="1" customWidth="1"/>
    <col min="1544" max="1547" width="17.140625" style="1" customWidth="1"/>
    <col min="1548" max="1792" width="9.140625" style="1"/>
    <col min="1793" max="1793" width="0" style="1" hidden="1" customWidth="1"/>
    <col min="1794" max="1794" width="10.140625" style="1" customWidth="1"/>
    <col min="1795" max="1795" width="13.28515625" style="1" customWidth="1"/>
    <col min="1796" max="1796" width="74.42578125" style="1" customWidth="1"/>
    <col min="1797" max="1797" width="18.7109375" style="1" customWidth="1"/>
    <col min="1798" max="1798" width="18.5703125" style="1" customWidth="1"/>
    <col min="1799" max="1799" width="0" style="1" hidden="1" customWidth="1"/>
    <col min="1800" max="1803" width="17.140625" style="1" customWidth="1"/>
    <col min="1804" max="2048" width="9.140625" style="1"/>
    <col min="2049" max="2049" width="0" style="1" hidden="1" customWidth="1"/>
    <col min="2050" max="2050" width="10.140625" style="1" customWidth="1"/>
    <col min="2051" max="2051" width="13.28515625" style="1" customWidth="1"/>
    <col min="2052" max="2052" width="74.42578125" style="1" customWidth="1"/>
    <col min="2053" max="2053" width="18.7109375" style="1" customWidth="1"/>
    <col min="2054" max="2054" width="18.5703125" style="1" customWidth="1"/>
    <col min="2055" max="2055" width="0" style="1" hidden="1" customWidth="1"/>
    <col min="2056" max="2059" width="17.140625" style="1" customWidth="1"/>
    <col min="2060" max="2304" width="9.140625" style="1"/>
    <col min="2305" max="2305" width="0" style="1" hidden="1" customWidth="1"/>
    <col min="2306" max="2306" width="10.140625" style="1" customWidth="1"/>
    <col min="2307" max="2307" width="13.28515625" style="1" customWidth="1"/>
    <col min="2308" max="2308" width="74.42578125" style="1" customWidth="1"/>
    <col min="2309" max="2309" width="18.7109375" style="1" customWidth="1"/>
    <col min="2310" max="2310" width="18.5703125" style="1" customWidth="1"/>
    <col min="2311" max="2311" width="0" style="1" hidden="1" customWidth="1"/>
    <col min="2312" max="2315" width="17.140625" style="1" customWidth="1"/>
    <col min="2316" max="2560" width="9.140625" style="1"/>
    <col min="2561" max="2561" width="0" style="1" hidden="1" customWidth="1"/>
    <col min="2562" max="2562" width="10.140625" style="1" customWidth="1"/>
    <col min="2563" max="2563" width="13.28515625" style="1" customWidth="1"/>
    <col min="2564" max="2564" width="74.42578125" style="1" customWidth="1"/>
    <col min="2565" max="2565" width="18.7109375" style="1" customWidth="1"/>
    <col min="2566" max="2566" width="18.5703125" style="1" customWidth="1"/>
    <col min="2567" max="2567" width="0" style="1" hidden="1" customWidth="1"/>
    <col min="2568" max="2571" width="17.140625" style="1" customWidth="1"/>
    <col min="2572" max="2816" width="9.140625" style="1"/>
    <col min="2817" max="2817" width="0" style="1" hidden="1" customWidth="1"/>
    <col min="2818" max="2818" width="10.140625" style="1" customWidth="1"/>
    <col min="2819" max="2819" width="13.28515625" style="1" customWidth="1"/>
    <col min="2820" max="2820" width="74.42578125" style="1" customWidth="1"/>
    <col min="2821" max="2821" width="18.7109375" style="1" customWidth="1"/>
    <col min="2822" max="2822" width="18.5703125" style="1" customWidth="1"/>
    <col min="2823" max="2823" width="0" style="1" hidden="1" customWidth="1"/>
    <col min="2824" max="2827" width="17.140625" style="1" customWidth="1"/>
    <col min="2828" max="3072" width="9.140625" style="1"/>
    <col min="3073" max="3073" width="0" style="1" hidden="1" customWidth="1"/>
    <col min="3074" max="3074" width="10.140625" style="1" customWidth="1"/>
    <col min="3075" max="3075" width="13.28515625" style="1" customWidth="1"/>
    <col min="3076" max="3076" width="74.42578125" style="1" customWidth="1"/>
    <col min="3077" max="3077" width="18.7109375" style="1" customWidth="1"/>
    <col min="3078" max="3078" width="18.5703125" style="1" customWidth="1"/>
    <col min="3079" max="3079" width="0" style="1" hidden="1" customWidth="1"/>
    <col min="3080" max="3083" width="17.140625" style="1" customWidth="1"/>
    <col min="3084" max="3328" width="9.140625" style="1"/>
    <col min="3329" max="3329" width="0" style="1" hidden="1" customWidth="1"/>
    <col min="3330" max="3330" width="10.140625" style="1" customWidth="1"/>
    <col min="3331" max="3331" width="13.28515625" style="1" customWidth="1"/>
    <col min="3332" max="3332" width="74.42578125" style="1" customWidth="1"/>
    <col min="3333" max="3333" width="18.7109375" style="1" customWidth="1"/>
    <col min="3334" max="3334" width="18.5703125" style="1" customWidth="1"/>
    <col min="3335" max="3335" width="0" style="1" hidden="1" customWidth="1"/>
    <col min="3336" max="3339" width="17.140625" style="1" customWidth="1"/>
    <col min="3340" max="3584" width="9.140625" style="1"/>
    <col min="3585" max="3585" width="0" style="1" hidden="1" customWidth="1"/>
    <col min="3586" max="3586" width="10.140625" style="1" customWidth="1"/>
    <col min="3587" max="3587" width="13.28515625" style="1" customWidth="1"/>
    <col min="3588" max="3588" width="74.42578125" style="1" customWidth="1"/>
    <col min="3589" max="3589" width="18.7109375" style="1" customWidth="1"/>
    <col min="3590" max="3590" width="18.5703125" style="1" customWidth="1"/>
    <col min="3591" max="3591" width="0" style="1" hidden="1" customWidth="1"/>
    <col min="3592" max="3595" width="17.140625" style="1" customWidth="1"/>
    <col min="3596" max="3840" width="9.140625" style="1"/>
    <col min="3841" max="3841" width="0" style="1" hidden="1" customWidth="1"/>
    <col min="3842" max="3842" width="10.140625" style="1" customWidth="1"/>
    <col min="3843" max="3843" width="13.28515625" style="1" customWidth="1"/>
    <col min="3844" max="3844" width="74.42578125" style="1" customWidth="1"/>
    <col min="3845" max="3845" width="18.7109375" style="1" customWidth="1"/>
    <col min="3846" max="3846" width="18.5703125" style="1" customWidth="1"/>
    <col min="3847" max="3847" width="0" style="1" hidden="1" customWidth="1"/>
    <col min="3848" max="3851" width="17.140625" style="1" customWidth="1"/>
    <col min="3852" max="4096" width="9.140625" style="1"/>
    <col min="4097" max="4097" width="0" style="1" hidden="1" customWidth="1"/>
    <col min="4098" max="4098" width="10.140625" style="1" customWidth="1"/>
    <col min="4099" max="4099" width="13.28515625" style="1" customWidth="1"/>
    <col min="4100" max="4100" width="74.42578125" style="1" customWidth="1"/>
    <col min="4101" max="4101" width="18.7109375" style="1" customWidth="1"/>
    <col min="4102" max="4102" width="18.5703125" style="1" customWidth="1"/>
    <col min="4103" max="4103" width="0" style="1" hidden="1" customWidth="1"/>
    <col min="4104" max="4107" width="17.140625" style="1" customWidth="1"/>
    <col min="4108" max="4352" width="9.140625" style="1"/>
    <col min="4353" max="4353" width="0" style="1" hidden="1" customWidth="1"/>
    <col min="4354" max="4354" width="10.140625" style="1" customWidth="1"/>
    <col min="4355" max="4355" width="13.28515625" style="1" customWidth="1"/>
    <col min="4356" max="4356" width="74.42578125" style="1" customWidth="1"/>
    <col min="4357" max="4357" width="18.7109375" style="1" customWidth="1"/>
    <col min="4358" max="4358" width="18.5703125" style="1" customWidth="1"/>
    <col min="4359" max="4359" width="0" style="1" hidden="1" customWidth="1"/>
    <col min="4360" max="4363" width="17.140625" style="1" customWidth="1"/>
    <col min="4364" max="4608" width="9.140625" style="1"/>
    <col min="4609" max="4609" width="0" style="1" hidden="1" customWidth="1"/>
    <col min="4610" max="4610" width="10.140625" style="1" customWidth="1"/>
    <col min="4611" max="4611" width="13.28515625" style="1" customWidth="1"/>
    <col min="4612" max="4612" width="74.42578125" style="1" customWidth="1"/>
    <col min="4613" max="4613" width="18.7109375" style="1" customWidth="1"/>
    <col min="4614" max="4614" width="18.5703125" style="1" customWidth="1"/>
    <col min="4615" max="4615" width="0" style="1" hidden="1" customWidth="1"/>
    <col min="4616" max="4619" width="17.140625" style="1" customWidth="1"/>
    <col min="4620" max="4864" width="9.140625" style="1"/>
    <col min="4865" max="4865" width="0" style="1" hidden="1" customWidth="1"/>
    <col min="4866" max="4866" width="10.140625" style="1" customWidth="1"/>
    <col min="4867" max="4867" width="13.28515625" style="1" customWidth="1"/>
    <col min="4868" max="4868" width="74.42578125" style="1" customWidth="1"/>
    <col min="4869" max="4869" width="18.7109375" style="1" customWidth="1"/>
    <col min="4870" max="4870" width="18.5703125" style="1" customWidth="1"/>
    <col min="4871" max="4871" width="0" style="1" hidden="1" customWidth="1"/>
    <col min="4872" max="4875" width="17.140625" style="1" customWidth="1"/>
    <col min="4876" max="5120" width="9.140625" style="1"/>
    <col min="5121" max="5121" width="0" style="1" hidden="1" customWidth="1"/>
    <col min="5122" max="5122" width="10.140625" style="1" customWidth="1"/>
    <col min="5123" max="5123" width="13.28515625" style="1" customWidth="1"/>
    <col min="5124" max="5124" width="74.42578125" style="1" customWidth="1"/>
    <col min="5125" max="5125" width="18.7109375" style="1" customWidth="1"/>
    <col min="5126" max="5126" width="18.5703125" style="1" customWidth="1"/>
    <col min="5127" max="5127" width="0" style="1" hidden="1" customWidth="1"/>
    <col min="5128" max="5131" width="17.140625" style="1" customWidth="1"/>
    <col min="5132" max="5376" width="9.140625" style="1"/>
    <col min="5377" max="5377" width="0" style="1" hidden="1" customWidth="1"/>
    <col min="5378" max="5378" width="10.140625" style="1" customWidth="1"/>
    <col min="5379" max="5379" width="13.28515625" style="1" customWidth="1"/>
    <col min="5380" max="5380" width="74.42578125" style="1" customWidth="1"/>
    <col min="5381" max="5381" width="18.7109375" style="1" customWidth="1"/>
    <col min="5382" max="5382" width="18.5703125" style="1" customWidth="1"/>
    <col min="5383" max="5383" width="0" style="1" hidden="1" customWidth="1"/>
    <col min="5384" max="5387" width="17.140625" style="1" customWidth="1"/>
    <col min="5388" max="5632" width="9.140625" style="1"/>
    <col min="5633" max="5633" width="0" style="1" hidden="1" customWidth="1"/>
    <col min="5634" max="5634" width="10.140625" style="1" customWidth="1"/>
    <col min="5635" max="5635" width="13.28515625" style="1" customWidth="1"/>
    <col min="5636" max="5636" width="74.42578125" style="1" customWidth="1"/>
    <col min="5637" max="5637" width="18.7109375" style="1" customWidth="1"/>
    <col min="5638" max="5638" width="18.5703125" style="1" customWidth="1"/>
    <col min="5639" max="5639" width="0" style="1" hidden="1" customWidth="1"/>
    <col min="5640" max="5643" width="17.140625" style="1" customWidth="1"/>
    <col min="5644" max="5888" width="9.140625" style="1"/>
    <col min="5889" max="5889" width="0" style="1" hidden="1" customWidth="1"/>
    <col min="5890" max="5890" width="10.140625" style="1" customWidth="1"/>
    <col min="5891" max="5891" width="13.28515625" style="1" customWidth="1"/>
    <col min="5892" max="5892" width="74.42578125" style="1" customWidth="1"/>
    <col min="5893" max="5893" width="18.7109375" style="1" customWidth="1"/>
    <col min="5894" max="5894" width="18.5703125" style="1" customWidth="1"/>
    <col min="5895" max="5895" width="0" style="1" hidden="1" customWidth="1"/>
    <col min="5896" max="5899" width="17.140625" style="1" customWidth="1"/>
    <col min="5900" max="6144" width="9.140625" style="1"/>
    <col min="6145" max="6145" width="0" style="1" hidden="1" customWidth="1"/>
    <col min="6146" max="6146" width="10.140625" style="1" customWidth="1"/>
    <col min="6147" max="6147" width="13.28515625" style="1" customWidth="1"/>
    <col min="6148" max="6148" width="74.42578125" style="1" customWidth="1"/>
    <col min="6149" max="6149" width="18.7109375" style="1" customWidth="1"/>
    <col min="6150" max="6150" width="18.5703125" style="1" customWidth="1"/>
    <col min="6151" max="6151" width="0" style="1" hidden="1" customWidth="1"/>
    <col min="6152" max="6155" width="17.140625" style="1" customWidth="1"/>
    <col min="6156" max="6400" width="9.140625" style="1"/>
    <col min="6401" max="6401" width="0" style="1" hidden="1" customWidth="1"/>
    <col min="6402" max="6402" width="10.140625" style="1" customWidth="1"/>
    <col min="6403" max="6403" width="13.28515625" style="1" customWidth="1"/>
    <col min="6404" max="6404" width="74.42578125" style="1" customWidth="1"/>
    <col min="6405" max="6405" width="18.7109375" style="1" customWidth="1"/>
    <col min="6406" max="6406" width="18.5703125" style="1" customWidth="1"/>
    <col min="6407" max="6407" width="0" style="1" hidden="1" customWidth="1"/>
    <col min="6408" max="6411" width="17.140625" style="1" customWidth="1"/>
    <col min="6412" max="6656" width="9.140625" style="1"/>
    <col min="6657" max="6657" width="0" style="1" hidden="1" customWidth="1"/>
    <col min="6658" max="6658" width="10.140625" style="1" customWidth="1"/>
    <col min="6659" max="6659" width="13.28515625" style="1" customWidth="1"/>
    <col min="6660" max="6660" width="74.42578125" style="1" customWidth="1"/>
    <col min="6661" max="6661" width="18.7109375" style="1" customWidth="1"/>
    <col min="6662" max="6662" width="18.5703125" style="1" customWidth="1"/>
    <col min="6663" max="6663" width="0" style="1" hidden="1" customWidth="1"/>
    <col min="6664" max="6667" width="17.140625" style="1" customWidth="1"/>
    <col min="6668" max="6912" width="9.140625" style="1"/>
    <col min="6913" max="6913" width="0" style="1" hidden="1" customWidth="1"/>
    <col min="6914" max="6914" width="10.140625" style="1" customWidth="1"/>
    <col min="6915" max="6915" width="13.28515625" style="1" customWidth="1"/>
    <col min="6916" max="6916" width="74.42578125" style="1" customWidth="1"/>
    <col min="6917" max="6917" width="18.7109375" style="1" customWidth="1"/>
    <col min="6918" max="6918" width="18.5703125" style="1" customWidth="1"/>
    <col min="6919" max="6919" width="0" style="1" hidden="1" customWidth="1"/>
    <col min="6920" max="6923" width="17.140625" style="1" customWidth="1"/>
    <col min="6924" max="7168" width="9.140625" style="1"/>
    <col min="7169" max="7169" width="0" style="1" hidden="1" customWidth="1"/>
    <col min="7170" max="7170" width="10.140625" style="1" customWidth="1"/>
    <col min="7171" max="7171" width="13.28515625" style="1" customWidth="1"/>
    <col min="7172" max="7172" width="74.42578125" style="1" customWidth="1"/>
    <col min="7173" max="7173" width="18.7109375" style="1" customWidth="1"/>
    <col min="7174" max="7174" width="18.5703125" style="1" customWidth="1"/>
    <col min="7175" max="7175" width="0" style="1" hidden="1" customWidth="1"/>
    <col min="7176" max="7179" width="17.140625" style="1" customWidth="1"/>
    <col min="7180" max="7424" width="9.140625" style="1"/>
    <col min="7425" max="7425" width="0" style="1" hidden="1" customWidth="1"/>
    <col min="7426" max="7426" width="10.140625" style="1" customWidth="1"/>
    <col min="7427" max="7427" width="13.28515625" style="1" customWidth="1"/>
    <col min="7428" max="7428" width="74.42578125" style="1" customWidth="1"/>
    <col min="7429" max="7429" width="18.7109375" style="1" customWidth="1"/>
    <col min="7430" max="7430" width="18.5703125" style="1" customWidth="1"/>
    <col min="7431" max="7431" width="0" style="1" hidden="1" customWidth="1"/>
    <col min="7432" max="7435" width="17.140625" style="1" customWidth="1"/>
    <col min="7436" max="7680" width="9.140625" style="1"/>
    <col min="7681" max="7681" width="0" style="1" hidden="1" customWidth="1"/>
    <col min="7682" max="7682" width="10.140625" style="1" customWidth="1"/>
    <col min="7683" max="7683" width="13.28515625" style="1" customWidth="1"/>
    <col min="7684" max="7684" width="74.42578125" style="1" customWidth="1"/>
    <col min="7685" max="7685" width="18.7109375" style="1" customWidth="1"/>
    <col min="7686" max="7686" width="18.5703125" style="1" customWidth="1"/>
    <col min="7687" max="7687" width="0" style="1" hidden="1" customWidth="1"/>
    <col min="7688" max="7691" width="17.140625" style="1" customWidth="1"/>
    <col min="7692" max="7936" width="9.140625" style="1"/>
    <col min="7937" max="7937" width="0" style="1" hidden="1" customWidth="1"/>
    <col min="7938" max="7938" width="10.140625" style="1" customWidth="1"/>
    <col min="7939" max="7939" width="13.28515625" style="1" customWidth="1"/>
    <col min="7940" max="7940" width="74.42578125" style="1" customWidth="1"/>
    <col min="7941" max="7941" width="18.7109375" style="1" customWidth="1"/>
    <col min="7942" max="7942" width="18.5703125" style="1" customWidth="1"/>
    <col min="7943" max="7943" width="0" style="1" hidden="1" customWidth="1"/>
    <col min="7944" max="7947" width="17.140625" style="1" customWidth="1"/>
    <col min="7948" max="8192" width="9.140625" style="1"/>
    <col min="8193" max="8193" width="0" style="1" hidden="1" customWidth="1"/>
    <col min="8194" max="8194" width="10.140625" style="1" customWidth="1"/>
    <col min="8195" max="8195" width="13.28515625" style="1" customWidth="1"/>
    <col min="8196" max="8196" width="74.42578125" style="1" customWidth="1"/>
    <col min="8197" max="8197" width="18.7109375" style="1" customWidth="1"/>
    <col min="8198" max="8198" width="18.5703125" style="1" customWidth="1"/>
    <col min="8199" max="8199" width="0" style="1" hidden="1" customWidth="1"/>
    <col min="8200" max="8203" width="17.140625" style="1" customWidth="1"/>
    <col min="8204" max="8448" width="9.140625" style="1"/>
    <col min="8449" max="8449" width="0" style="1" hidden="1" customWidth="1"/>
    <col min="8450" max="8450" width="10.140625" style="1" customWidth="1"/>
    <col min="8451" max="8451" width="13.28515625" style="1" customWidth="1"/>
    <col min="8452" max="8452" width="74.42578125" style="1" customWidth="1"/>
    <col min="8453" max="8453" width="18.7109375" style="1" customWidth="1"/>
    <col min="8454" max="8454" width="18.5703125" style="1" customWidth="1"/>
    <col min="8455" max="8455" width="0" style="1" hidden="1" customWidth="1"/>
    <col min="8456" max="8459" width="17.140625" style="1" customWidth="1"/>
    <col min="8460" max="8704" width="9.140625" style="1"/>
    <col min="8705" max="8705" width="0" style="1" hidden="1" customWidth="1"/>
    <col min="8706" max="8706" width="10.140625" style="1" customWidth="1"/>
    <col min="8707" max="8707" width="13.28515625" style="1" customWidth="1"/>
    <col min="8708" max="8708" width="74.42578125" style="1" customWidth="1"/>
    <col min="8709" max="8709" width="18.7109375" style="1" customWidth="1"/>
    <col min="8710" max="8710" width="18.5703125" style="1" customWidth="1"/>
    <col min="8711" max="8711" width="0" style="1" hidden="1" customWidth="1"/>
    <col min="8712" max="8715" width="17.140625" style="1" customWidth="1"/>
    <col min="8716" max="8960" width="9.140625" style="1"/>
    <col min="8961" max="8961" width="0" style="1" hidden="1" customWidth="1"/>
    <col min="8962" max="8962" width="10.140625" style="1" customWidth="1"/>
    <col min="8963" max="8963" width="13.28515625" style="1" customWidth="1"/>
    <col min="8964" max="8964" width="74.42578125" style="1" customWidth="1"/>
    <col min="8965" max="8965" width="18.7109375" style="1" customWidth="1"/>
    <col min="8966" max="8966" width="18.5703125" style="1" customWidth="1"/>
    <col min="8967" max="8967" width="0" style="1" hidden="1" customWidth="1"/>
    <col min="8968" max="8971" width="17.140625" style="1" customWidth="1"/>
    <col min="8972" max="9216" width="9.140625" style="1"/>
    <col min="9217" max="9217" width="0" style="1" hidden="1" customWidth="1"/>
    <col min="9218" max="9218" width="10.140625" style="1" customWidth="1"/>
    <col min="9219" max="9219" width="13.28515625" style="1" customWidth="1"/>
    <col min="9220" max="9220" width="74.42578125" style="1" customWidth="1"/>
    <col min="9221" max="9221" width="18.7109375" style="1" customWidth="1"/>
    <col min="9222" max="9222" width="18.5703125" style="1" customWidth="1"/>
    <col min="9223" max="9223" width="0" style="1" hidden="1" customWidth="1"/>
    <col min="9224" max="9227" width="17.140625" style="1" customWidth="1"/>
    <col min="9228" max="9472" width="9.140625" style="1"/>
    <col min="9473" max="9473" width="0" style="1" hidden="1" customWidth="1"/>
    <col min="9474" max="9474" width="10.140625" style="1" customWidth="1"/>
    <col min="9475" max="9475" width="13.28515625" style="1" customWidth="1"/>
    <col min="9476" max="9476" width="74.42578125" style="1" customWidth="1"/>
    <col min="9477" max="9477" width="18.7109375" style="1" customWidth="1"/>
    <col min="9478" max="9478" width="18.5703125" style="1" customWidth="1"/>
    <col min="9479" max="9479" width="0" style="1" hidden="1" customWidth="1"/>
    <col min="9480" max="9483" width="17.140625" style="1" customWidth="1"/>
    <col min="9484" max="9728" width="9.140625" style="1"/>
    <col min="9729" max="9729" width="0" style="1" hidden="1" customWidth="1"/>
    <col min="9730" max="9730" width="10.140625" style="1" customWidth="1"/>
    <col min="9731" max="9731" width="13.28515625" style="1" customWidth="1"/>
    <col min="9732" max="9732" width="74.42578125" style="1" customWidth="1"/>
    <col min="9733" max="9733" width="18.7109375" style="1" customWidth="1"/>
    <col min="9734" max="9734" width="18.5703125" style="1" customWidth="1"/>
    <col min="9735" max="9735" width="0" style="1" hidden="1" customWidth="1"/>
    <col min="9736" max="9739" width="17.140625" style="1" customWidth="1"/>
    <col min="9740" max="9984" width="9.140625" style="1"/>
    <col min="9985" max="9985" width="0" style="1" hidden="1" customWidth="1"/>
    <col min="9986" max="9986" width="10.140625" style="1" customWidth="1"/>
    <col min="9987" max="9987" width="13.28515625" style="1" customWidth="1"/>
    <col min="9988" max="9988" width="74.42578125" style="1" customWidth="1"/>
    <col min="9989" max="9989" width="18.7109375" style="1" customWidth="1"/>
    <col min="9990" max="9990" width="18.5703125" style="1" customWidth="1"/>
    <col min="9991" max="9991" width="0" style="1" hidden="1" customWidth="1"/>
    <col min="9992" max="9995" width="17.140625" style="1" customWidth="1"/>
    <col min="9996" max="10240" width="9.140625" style="1"/>
    <col min="10241" max="10241" width="0" style="1" hidden="1" customWidth="1"/>
    <col min="10242" max="10242" width="10.140625" style="1" customWidth="1"/>
    <col min="10243" max="10243" width="13.28515625" style="1" customWidth="1"/>
    <col min="10244" max="10244" width="74.42578125" style="1" customWidth="1"/>
    <col min="10245" max="10245" width="18.7109375" style="1" customWidth="1"/>
    <col min="10246" max="10246" width="18.5703125" style="1" customWidth="1"/>
    <col min="10247" max="10247" width="0" style="1" hidden="1" customWidth="1"/>
    <col min="10248" max="10251" width="17.140625" style="1" customWidth="1"/>
    <col min="10252" max="10496" width="9.140625" style="1"/>
    <col min="10497" max="10497" width="0" style="1" hidden="1" customWidth="1"/>
    <col min="10498" max="10498" width="10.140625" style="1" customWidth="1"/>
    <col min="10499" max="10499" width="13.28515625" style="1" customWidth="1"/>
    <col min="10500" max="10500" width="74.42578125" style="1" customWidth="1"/>
    <col min="10501" max="10501" width="18.7109375" style="1" customWidth="1"/>
    <col min="10502" max="10502" width="18.5703125" style="1" customWidth="1"/>
    <col min="10503" max="10503" width="0" style="1" hidden="1" customWidth="1"/>
    <col min="10504" max="10507" width="17.140625" style="1" customWidth="1"/>
    <col min="10508" max="10752" width="9.140625" style="1"/>
    <col min="10753" max="10753" width="0" style="1" hidden="1" customWidth="1"/>
    <col min="10754" max="10754" width="10.140625" style="1" customWidth="1"/>
    <col min="10755" max="10755" width="13.28515625" style="1" customWidth="1"/>
    <col min="10756" max="10756" width="74.42578125" style="1" customWidth="1"/>
    <col min="10757" max="10757" width="18.7109375" style="1" customWidth="1"/>
    <col min="10758" max="10758" width="18.5703125" style="1" customWidth="1"/>
    <col min="10759" max="10759" width="0" style="1" hidden="1" customWidth="1"/>
    <col min="10760" max="10763" width="17.140625" style="1" customWidth="1"/>
    <col min="10764" max="11008" width="9.140625" style="1"/>
    <col min="11009" max="11009" width="0" style="1" hidden="1" customWidth="1"/>
    <col min="11010" max="11010" width="10.140625" style="1" customWidth="1"/>
    <col min="11011" max="11011" width="13.28515625" style="1" customWidth="1"/>
    <col min="11012" max="11012" width="74.42578125" style="1" customWidth="1"/>
    <col min="11013" max="11013" width="18.7109375" style="1" customWidth="1"/>
    <col min="11014" max="11014" width="18.5703125" style="1" customWidth="1"/>
    <col min="11015" max="11015" width="0" style="1" hidden="1" customWidth="1"/>
    <col min="11016" max="11019" width="17.140625" style="1" customWidth="1"/>
    <col min="11020" max="11264" width="9.140625" style="1"/>
    <col min="11265" max="11265" width="0" style="1" hidden="1" customWidth="1"/>
    <col min="11266" max="11266" width="10.140625" style="1" customWidth="1"/>
    <col min="11267" max="11267" width="13.28515625" style="1" customWidth="1"/>
    <col min="11268" max="11268" width="74.42578125" style="1" customWidth="1"/>
    <col min="11269" max="11269" width="18.7109375" style="1" customWidth="1"/>
    <col min="11270" max="11270" width="18.5703125" style="1" customWidth="1"/>
    <col min="11271" max="11271" width="0" style="1" hidden="1" customWidth="1"/>
    <col min="11272" max="11275" width="17.140625" style="1" customWidth="1"/>
    <col min="11276" max="11520" width="9.140625" style="1"/>
    <col min="11521" max="11521" width="0" style="1" hidden="1" customWidth="1"/>
    <col min="11522" max="11522" width="10.140625" style="1" customWidth="1"/>
    <col min="11523" max="11523" width="13.28515625" style="1" customWidth="1"/>
    <col min="11524" max="11524" width="74.42578125" style="1" customWidth="1"/>
    <col min="11525" max="11525" width="18.7109375" style="1" customWidth="1"/>
    <col min="11526" max="11526" width="18.5703125" style="1" customWidth="1"/>
    <col min="11527" max="11527" width="0" style="1" hidden="1" customWidth="1"/>
    <col min="11528" max="11531" width="17.140625" style="1" customWidth="1"/>
    <col min="11532" max="11776" width="9.140625" style="1"/>
    <col min="11777" max="11777" width="0" style="1" hidden="1" customWidth="1"/>
    <col min="11778" max="11778" width="10.140625" style="1" customWidth="1"/>
    <col min="11779" max="11779" width="13.28515625" style="1" customWidth="1"/>
    <col min="11780" max="11780" width="74.42578125" style="1" customWidth="1"/>
    <col min="11781" max="11781" width="18.7109375" style="1" customWidth="1"/>
    <col min="11782" max="11782" width="18.5703125" style="1" customWidth="1"/>
    <col min="11783" max="11783" width="0" style="1" hidden="1" customWidth="1"/>
    <col min="11784" max="11787" width="17.140625" style="1" customWidth="1"/>
    <col min="11788" max="12032" width="9.140625" style="1"/>
    <col min="12033" max="12033" width="0" style="1" hidden="1" customWidth="1"/>
    <col min="12034" max="12034" width="10.140625" style="1" customWidth="1"/>
    <col min="12035" max="12035" width="13.28515625" style="1" customWidth="1"/>
    <col min="12036" max="12036" width="74.42578125" style="1" customWidth="1"/>
    <col min="12037" max="12037" width="18.7109375" style="1" customWidth="1"/>
    <col min="12038" max="12038" width="18.5703125" style="1" customWidth="1"/>
    <col min="12039" max="12039" width="0" style="1" hidden="1" customWidth="1"/>
    <col min="12040" max="12043" width="17.140625" style="1" customWidth="1"/>
    <col min="12044" max="12288" width="9.140625" style="1"/>
    <col min="12289" max="12289" width="0" style="1" hidden="1" customWidth="1"/>
    <col min="12290" max="12290" width="10.140625" style="1" customWidth="1"/>
    <col min="12291" max="12291" width="13.28515625" style="1" customWidth="1"/>
    <col min="12292" max="12292" width="74.42578125" style="1" customWidth="1"/>
    <col min="12293" max="12293" width="18.7109375" style="1" customWidth="1"/>
    <col min="12294" max="12294" width="18.5703125" style="1" customWidth="1"/>
    <col min="12295" max="12295" width="0" style="1" hidden="1" customWidth="1"/>
    <col min="12296" max="12299" width="17.140625" style="1" customWidth="1"/>
    <col min="12300" max="12544" width="9.140625" style="1"/>
    <col min="12545" max="12545" width="0" style="1" hidden="1" customWidth="1"/>
    <col min="12546" max="12546" width="10.140625" style="1" customWidth="1"/>
    <col min="12547" max="12547" width="13.28515625" style="1" customWidth="1"/>
    <col min="12548" max="12548" width="74.42578125" style="1" customWidth="1"/>
    <col min="12549" max="12549" width="18.7109375" style="1" customWidth="1"/>
    <col min="12550" max="12550" width="18.5703125" style="1" customWidth="1"/>
    <col min="12551" max="12551" width="0" style="1" hidden="1" customWidth="1"/>
    <col min="12552" max="12555" width="17.140625" style="1" customWidth="1"/>
    <col min="12556" max="12800" width="9.140625" style="1"/>
    <col min="12801" max="12801" width="0" style="1" hidden="1" customWidth="1"/>
    <col min="12802" max="12802" width="10.140625" style="1" customWidth="1"/>
    <col min="12803" max="12803" width="13.28515625" style="1" customWidth="1"/>
    <col min="12804" max="12804" width="74.42578125" style="1" customWidth="1"/>
    <col min="12805" max="12805" width="18.7109375" style="1" customWidth="1"/>
    <col min="12806" max="12806" width="18.5703125" style="1" customWidth="1"/>
    <col min="12807" max="12807" width="0" style="1" hidden="1" customWidth="1"/>
    <col min="12808" max="12811" width="17.140625" style="1" customWidth="1"/>
    <col min="12812" max="13056" width="9.140625" style="1"/>
    <col min="13057" max="13057" width="0" style="1" hidden="1" customWidth="1"/>
    <col min="13058" max="13058" width="10.140625" style="1" customWidth="1"/>
    <col min="13059" max="13059" width="13.28515625" style="1" customWidth="1"/>
    <col min="13060" max="13060" width="74.42578125" style="1" customWidth="1"/>
    <col min="13061" max="13061" width="18.7109375" style="1" customWidth="1"/>
    <col min="13062" max="13062" width="18.5703125" style="1" customWidth="1"/>
    <col min="13063" max="13063" width="0" style="1" hidden="1" customWidth="1"/>
    <col min="13064" max="13067" width="17.140625" style="1" customWidth="1"/>
    <col min="13068" max="13312" width="9.140625" style="1"/>
    <col min="13313" max="13313" width="0" style="1" hidden="1" customWidth="1"/>
    <col min="13314" max="13314" width="10.140625" style="1" customWidth="1"/>
    <col min="13315" max="13315" width="13.28515625" style="1" customWidth="1"/>
    <col min="13316" max="13316" width="74.42578125" style="1" customWidth="1"/>
    <col min="13317" max="13317" width="18.7109375" style="1" customWidth="1"/>
    <col min="13318" max="13318" width="18.5703125" style="1" customWidth="1"/>
    <col min="13319" max="13319" width="0" style="1" hidden="1" customWidth="1"/>
    <col min="13320" max="13323" width="17.140625" style="1" customWidth="1"/>
    <col min="13324" max="13568" width="9.140625" style="1"/>
    <col min="13569" max="13569" width="0" style="1" hidden="1" customWidth="1"/>
    <col min="13570" max="13570" width="10.140625" style="1" customWidth="1"/>
    <col min="13571" max="13571" width="13.28515625" style="1" customWidth="1"/>
    <col min="13572" max="13572" width="74.42578125" style="1" customWidth="1"/>
    <col min="13573" max="13573" width="18.7109375" style="1" customWidth="1"/>
    <col min="13574" max="13574" width="18.5703125" style="1" customWidth="1"/>
    <col min="13575" max="13575" width="0" style="1" hidden="1" customWidth="1"/>
    <col min="13576" max="13579" width="17.140625" style="1" customWidth="1"/>
    <col min="13580" max="13824" width="9.140625" style="1"/>
    <col min="13825" max="13825" width="0" style="1" hidden="1" customWidth="1"/>
    <col min="13826" max="13826" width="10.140625" style="1" customWidth="1"/>
    <col min="13827" max="13827" width="13.28515625" style="1" customWidth="1"/>
    <col min="13828" max="13828" width="74.42578125" style="1" customWidth="1"/>
    <col min="13829" max="13829" width="18.7109375" style="1" customWidth="1"/>
    <col min="13830" max="13830" width="18.5703125" style="1" customWidth="1"/>
    <col min="13831" max="13831" width="0" style="1" hidden="1" customWidth="1"/>
    <col min="13832" max="13835" width="17.140625" style="1" customWidth="1"/>
    <col min="13836" max="14080" width="9.140625" style="1"/>
    <col min="14081" max="14081" width="0" style="1" hidden="1" customWidth="1"/>
    <col min="14082" max="14082" width="10.140625" style="1" customWidth="1"/>
    <col min="14083" max="14083" width="13.28515625" style="1" customWidth="1"/>
    <col min="14084" max="14084" width="74.42578125" style="1" customWidth="1"/>
    <col min="14085" max="14085" width="18.7109375" style="1" customWidth="1"/>
    <col min="14086" max="14086" width="18.5703125" style="1" customWidth="1"/>
    <col min="14087" max="14087" width="0" style="1" hidden="1" customWidth="1"/>
    <col min="14088" max="14091" width="17.140625" style="1" customWidth="1"/>
    <col min="14092" max="14336" width="9.140625" style="1"/>
    <col min="14337" max="14337" width="0" style="1" hidden="1" customWidth="1"/>
    <col min="14338" max="14338" width="10.140625" style="1" customWidth="1"/>
    <col min="14339" max="14339" width="13.28515625" style="1" customWidth="1"/>
    <col min="14340" max="14340" width="74.42578125" style="1" customWidth="1"/>
    <col min="14341" max="14341" width="18.7109375" style="1" customWidth="1"/>
    <col min="14342" max="14342" width="18.5703125" style="1" customWidth="1"/>
    <col min="14343" max="14343" width="0" style="1" hidden="1" customWidth="1"/>
    <col min="14344" max="14347" width="17.140625" style="1" customWidth="1"/>
    <col min="14348" max="14592" width="9.140625" style="1"/>
    <col min="14593" max="14593" width="0" style="1" hidden="1" customWidth="1"/>
    <col min="14594" max="14594" width="10.140625" style="1" customWidth="1"/>
    <col min="14595" max="14595" width="13.28515625" style="1" customWidth="1"/>
    <col min="14596" max="14596" width="74.42578125" style="1" customWidth="1"/>
    <col min="14597" max="14597" width="18.7109375" style="1" customWidth="1"/>
    <col min="14598" max="14598" width="18.5703125" style="1" customWidth="1"/>
    <col min="14599" max="14599" width="0" style="1" hidden="1" customWidth="1"/>
    <col min="14600" max="14603" width="17.140625" style="1" customWidth="1"/>
    <col min="14604" max="14848" width="9.140625" style="1"/>
    <col min="14849" max="14849" width="0" style="1" hidden="1" customWidth="1"/>
    <col min="14850" max="14850" width="10.140625" style="1" customWidth="1"/>
    <col min="14851" max="14851" width="13.28515625" style="1" customWidth="1"/>
    <col min="14852" max="14852" width="74.42578125" style="1" customWidth="1"/>
    <col min="14853" max="14853" width="18.7109375" style="1" customWidth="1"/>
    <col min="14854" max="14854" width="18.5703125" style="1" customWidth="1"/>
    <col min="14855" max="14855" width="0" style="1" hidden="1" customWidth="1"/>
    <col min="14856" max="14859" width="17.140625" style="1" customWidth="1"/>
    <col min="14860" max="15104" width="9.140625" style="1"/>
    <col min="15105" max="15105" width="0" style="1" hidden="1" customWidth="1"/>
    <col min="15106" max="15106" width="10.140625" style="1" customWidth="1"/>
    <col min="15107" max="15107" width="13.28515625" style="1" customWidth="1"/>
    <col min="15108" max="15108" width="74.42578125" style="1" customWidth="1"/>
    <col min="15109" max="15109" width="18.7109375" style="1" customWidth="1"/>
    <col min="15110" max="15110" width="18.5703125" style="1" customWidth="1"/>
    <col min="15111" max="15111" width="0" style="1" hidden="1" customWidth="1"/>
    <col min="15112" max="15115" width="17.140625" style="1" customWidth="1"/>
    <col min="15116" max="15360" width="9.140625" style="1"/>
    <col min="15361" max="15361" width="0" style="1" hidden="1" customWidth="1"/>
    <col min="15362" max="15362" width="10.140625" style="1" customWidth="1"/>
    <col min="15363" max="15363" width="13.28515625" style="1" customWidth="1"/>
    <col min="15364" max="15364" width="74.42578125" style="1" customWidth="1"/>
    <col min="15365" max="15365" width="18.7109375" style="1" customWidth="1"/>
    <col min="15366" max="15366" width="18.5703125" style="1" customWidth="1"/>
    <col min="15367" max="15367" width="0" style="1" hidden="1" customWidth="1"/>
    <col min="15368" max="15371" width="17.140625" style="1" customWidth="1"/>
    <col min="15372" max="15616" width="9.140625" style="1"/>
    <col min="15617" max="15617" width="0" style="1" hidden="1" customWidth="1"/>
    <col min="15618" max="15618" width="10.140625" style="1" customWidth="1"/>
    <col min="15619" max="15619" width="13.28515625" style="1" customWidth="1"/>
    <col min="15620" max="15620" width="74.42578125" style="1" customWidth="1"/>
    <col min="15621" max="15621" width="18.7109375" style="1" customWidth="1"/>
    <col min="15622" max="15622" width="18.5703125" style="1" customWidth="1"/>
    <col min="15623" max="15623" width="0" style="1" hidden="1" customWidth="1"/>
    <col min="15624" max="15627" width="17.140625" style="1" customWidth="1"/>
    <col min="15628" max="15872" width="9.140625" style="1"/>
    <col min="15873" max="15873" width="0" style="1" hidden="1" customWidth="1"/>
    <col min="15874" max="15874" width="10.140625" style="1" customWidth="1"/>
    <col min="15875" max="15875" width="13.28515625" style="1" customWidth="1"/>
    <col min="15876" max="15876" width="74.42578125" style="1" customWidth="1"/>
    <col min="15877" max="15877" width="18.7109375" style="1" customWidth="1"/>
    <col min="15878" max="15878" width="18.5703125" style="1" customWidth="1"/>
    <col min="15879" max="15879" width="0" style="1" hidden="1" customWidth="1"/>
    <col min="15880" max="15883" width="17.140625" style="1" customWidth="1"/>
    <col min="15884" max="16128" width="9.140625" style="1"/>
    <col min="16129" max="16129" width="0" style="1" hidden="1" customWidth="1"/>
    <col min="16130" max="16130" width="10.140625" style="1" customWidth="1"/>
    <col min="16131" max="16131" width="13.28515625" style="1" customWidth="1"/>
    <col min="16132" max="16132" width="74.42578125" style="1" customWidth="1"/>
    <col min="16133" max="16133" width="18.7109375" style="1" customWidth="1"/>
    <col min="16134" max="16134" width="18.5703125" style="1" customWidth="1"/>
    <col min="16135" max="16135" width="0" style="1" hidden="1" customWidth="1"/>
    <col min="16136" max="16139" width="17.140625" style="1" customWidth="1"/>
    <col min="16140" max="16384" width="9.140625" style="1"/>
  </cols>
  <sheetData>
    <row r="1" spans="1:7" ht="18" hidden="1" customHeight="1">
      <c r="A1" s="1" t="s">
        <v>4</v>
      </c>
      <c r="B1" s="2" t="s">
        <v>5</v>
      </c>
      <c r="C1" s="2" t="s">
        <v>6</v>
      </c>
      <c r="D1" s="3" t="s">
        <v>7</v>
      </c>
      <c r="E1" s="2" t="s">
        <v>8</v>
      </c>
      <c r="F1" s="2" t="s">
        <v>9</v>
      </c>
      <c r="G1" s="4" t="s">
        <v>10</v>
      </c>
    </row>
    <row r="2" spans="1:7" ht="18" customHeight="1">
      <c r="G2" s="4">
        <v>1</v>
      </c>
    </row>
    <row r="3" spans="1:7">
      <c r="E3" s="5"/>
      <c r="G3" s="6">
        <v>1</v>
      </c>
    </row>
    <row r="4" spans="1:7">
      <c r="E4" s="7"/>
      <c r="G4" s="6">
        <v>1</v>
      </c>
    </row>
    <row r="5" spans="1:7">
      <c r="E5" s="2" t="s">
        <v>11</v>
      </c>
      <c r="F5" s="2" t="s">
        <v>11</v>
      </c>
      <c r="G5" s="6">
        <v>1</v>
      </c>
    </row>
    <row r="6" spans="1:7">
      <c r="C6" s="8"/>
      <c r="D6" s="9"/>
      <c r="E6" s="7"/>
      <c r="F6" s="2" t="s">
        <v>11</v>
      </c>
      <c r="G6" s="6">
        <v>1</v>
      </c>
    </row>
    <row r="7" spans="1:7">
      <c r="B7" s="10" t="str">
        <f>VLOOKUP(E17,[1]list!A$1:B$65536,2,FALSE)</f>
        <v>ОТЧЕТ ЗА ИЗПЪЛНЕНИЕТО НА БЮДЖЕТА</v>
      </c>
      <c r="C7" s="11"/>
      <c r="D7" s="11"/>
      <c r="F7" s="12"/>
      <c r="G7" s="6">
        <v>1</v>
      </c>
    </row>
    <row r="8" spans="1:7">
      <c r="C8" s="8"/>
      <c r="D8" s="9"/>
      <c r="E8" s="12" t="s">
        <v>12</v>
      </c>
      <c r="F8" s="12" t="s">
        <v>13</v>
      </c>
      <c r="G8" s="6">
        <v>1</v>
      </c>
    </row>
    <row r="9" spans="1:7" ht="36.75" customHeight="1">
      <c r="B9" s="13" t="str">
        <f>[1]MAKET!B9</f>
        <v>Министерство на околната среда и водите</v>
      </c>
      <c r="C9" s="14"/>
      <c r="D9" s="14"/>
      <c r="E9" s="15">
        <f>[1]MAKET!$E9</f>
        <v>41640</v>
      </c>
      <c r="F9" s="16">
        <f>[1]MAKET!$F9</f>
        <v>42004</v>
      </c>
      <c r="G9" s="6">
        <v>1</v>
      </c>
    </row>
    <row r="10" spans="1:7">
      <c r="B10" s="17" t="str">
        <f>[1]MAKET!B10</f>
        <v>(наименование на разпоредителя с бюджет)</v>
      </c>
      <c r="E10" s="18"/>
      <c r="F10" s="19">
        <f>[1]MAKET!F10</f>
        <v>0</v>
      </c>
      <c r="G10" s="6">
        <v>1</v>
      </c>
    </row>
    <row r="11" spans="1:7" ht="10.5" customHeight="1" thickBot="1">
      <c r="B11" s="20"/>
      <c r="E11" s="20"/>
      <c r="G11" s="6">
        <v>1</v>
      </c>
    </row>
    <row r="12" spans="1:7" ht="39" customHeight="1" thickTop="1" thickBot="1">
      <c r="B12" s="13" t="str">
        <f>[1]MAKET!B12</f>
        <v>Министерство на околната среда и водите</v>
      </c>
      <c r="C12" s="14"/>
      <c r="D12" s="14"/>
      <c r="E12" s="12" t="s">
        <v>14</v>
      </c>
      <c r="F12" s="21" t="str">
        <f>[1]MAKET!$F12</f>
        <v>1900</v>
      </c>
      <c r="G12" s="6">
        <v>1</v>
      </c>
    </row>
    <row r="13" spans="1:7" ht="21.75" thickTop="1">
      <c r="B13" s="17" t="str">
        <f>[1]MAKET!B13</f>
        <v>(наименование на първостепенния разпоредител с бюджет)</v>
      </c>
      <c r="E13" s="22" t="s">
        <v>15</v>
      </c>
      <c r="F13" s="23" t="s">
        <v>11</v>
      </c>
      <c r="G13" s="6">
        <v>1</v>
      </c>
    </row>
    <row r="14" spans="1:7" ht="8.1" customHeight="1">
      <c r="B14" s="20"/>
      <c r="E14" s="22"/>
      <c r="F14" s="23"/>
      <c r="G14" s="6">
        <v>1</v>
      </c>
    </row>
    <row r="15" spans="1:7" ht="8.1" customHeight="1">
      <c r="B15" s="20"/>
      <c r="E15" s="22"/>
      <c r="F15" s="23"/>
      <c r="G15" s="6">
        <v>1</v>
      </c>
    </row>
    <row r="16" spans="1:7" ht="8.1" customHeight="1" thickBot="1">
      <c r="A16" s="24"/>
      <c r="B16" s="20"/>
      <c r="E16" s="22"/>
      <c r="F16" s="23"/>
      <c r="G16" s="6">
        <v>1</v>
      </c>
    </row>
    <row r="17" spans="1:7" ht="21.75" customHeight="1" thickTop="1" thickBot="1">
      <c r="A17" s="24"/>
      <c r="B17" s="20"/>
      <c r="D17" s="25" t="s">
        <v>16</v>
      </c>
      <c r="E17" s="26">
        <f>[1]MAKET!$E$17</f>
        <v>0</v>
      </c>
      <c r="F17" s="23"/>
      <c r="G17" s="6">
        <v>1</v>
      </c>
    </row>
    <row r="18" spans="1:7" ht="22.5" thickTop="1" thickBot="1">
      <c r="C18" s="8"/>
      <c r="D18" s="9"/>
      <c r="F18" s="20" t="s">
        <v>1</v>
      </c>
      <c r="G18" s="6">
        <v>1</v>
      </c>
    </row>
    <row r="19" spans="1:7" ht="21.75" thickBot="1">
      <c r="A19" s="24"/>
      <c r="B19" s="27"/>
      <c r="C19" s="28" t="s">
        <v>17</v>
      </c>
      <c r="D19" s="29"/>
      <c r="E19" s="30" t="s">
        <v>3</v>
      </c>
      <c r="F19" s="30" t="s">
        <v>0</v>
      </c>
      <c r="G19" s="6">
        <v>1</v>
      </c>
    </row>
    <row r="20" spans="1:7" ht="21.75" customHeight="1" thickBot="1">
      <c r="B20" s="31" t="s">
        <v>18</v>
      </c>
      <c r="C20" s="32" t="s">
        <v>19</v>
      </c>
      <c r="D20" s="29"/>
      <c r="E20" s="30">
        <v>2014</v>
      </c>
      <c r="F20" s="33">
        <f>E20</f>
        <v>2014</v>
      </c>
      <c r="G20" s="34">
        <v>1</v>
      </c>
    </row>
    <row r="21" spans="1:7" ht="21.75" thickBot="1">
      <c r="B21" s="35"/>
      <c r="C21" s="36" t="s">
        <v>20</v>
      </c>
      <c r="D21" s="37"/>
      <c r="E21" s="38" t="s">
        <v>21</v>
      </c>
      <c r="F21" s="38" t="s">
        <v>22</v>
      </c>
      <c r="G21" s="34">
        <v>1</v>
      </c>
    </row>
    <row r="22" spans="1:7" s="39" customFormat="1">
      <c r="A22" s="39">
        <v>5</v>
      </c>
      <c r="B22" s="40">
        <v>100</v>
      </c>
      <c r="C22" s="41" t="s">
        <v>23</v>
      </c>
      <c r="D22" s="42"/>
      <c r="E22" s="43">
        <f>[1]MAKET!$E22</f>
        <v>0</v>
      </c>
      <c r="F22" s="43">
        <f>[1]MAKET!$F22</f>
        <v>0</v>
      </c>
      <c r="G22" s="44" t="str">
        <f t="shared" ref="G22:G48" si="0">(IF(E22&lt;&gt;0,$G$2,IF(F22&lt;&gt;0,$G$2,"")))</f>
        <v/>
      </c>
    </row>
    <row r="23" spans="1:7" s="45" customFormat="1">
      <c r="A23" s="45">
        <v>25</v>
      </c>
      <c r="B23" s="46">
        <v>200</v>
      </c>
      <c r="C23" s="47" t="s">
        <v>24</v>
      </c>
      <c r="D23" s="48"/>
      <c r="E23" s="49">
        <f>[1]MAKET!$E28</f>
        <v>0</v>
      </c>
      <c r="F23" s="49">
        <f>[1]MAKET!$F28</f>
        <v>0</v>
      </c>
      <c r="G23" s="44" t="str">
        <f t="shared" si="0"/>
        <v/>
      </c>
    </row>
    <row r="24" spans="1:7" s="45" customFormat="1" ht="32.25" customHeight="1">
      <c r="A24" s="45">
        <v>50</v>
      </c>
      <c r="B24" s="46">
        <v>400</v>
      </c>
      <c r="C24" s="50" t="s">
        <v>25</v>
      </c>
      <c r="D24" s="51"/>
      <c r="E24" s="49">
        <f>[1]MAKET!$E33</f>
        <v>0</v>
      </c>
      <c r="F24" s="49">
        <f>[1]MAKET!$F33</f>
        <v>0</v>
      </c>
      <c r="G24" s="44" t="str">
        <f t="shared" si="0"/>
        <v/>
      </c>
    </row>
    <row r="25" spans="1:7" s="45" customFormat="1">
      <c r="A25" s="52">
        <v>65</v>
      </c>
      <c r="B25" s="46">
        <v>800</v>
      </c>
      <c r="C25" s="47" t="s">
        <v>26</v>
      </c>
      <c r="D25" s="48"/>
      <c r="E25" s="49">
        <f>[1]MAKET!$E39</f>
        <v>0</v>
      </c>
      <c r="F25" s="49">
        <f>[1]MAKET!$F39</f>
        <v>0</v>
      </c>
      <c r="G25" s="44" t="str">
        <f t="shared" si="0"/>
        <v/>
      </c>
    </row>
    <row r="26" spans="1:7" s="45" customFormat="1">
      <c r="A26" s="45">
        <v>95</v>
      </c>
      <c r="B26" s="46">
        <v>1000</v>
      </c>
      <c r="C26" s="47" t="s">
        <v>27</v>
      </c>
      <c r="D26" s="48"/>
      <c r="E26" s="49">
        <f>[1]MAKET!$E44</f>
        <v>0</v>
      </c>
      <c r="F26" s="49">
        <f>[1]MAKET!$F44</f>
        <v>0</v>
      </c>
      <c r="G26" s="44" t="str">
        <f t="shared" si="0"/>
        <v/>
      </c>
    </row>
    <row r="27" spans="1:7" s="45" customFormat="1">
      <c r="A27" s="45">
        <v>130</v>
      </c>
      <c r="B27" s="46">
        <v>1300</v>
      </c>
      <c r="C27" s="47" t="s">
        <v>28</v>
      </c>
      <c r="D27" s="48"/>
      <c r="E27" s="49">
        <f>[1]MAKET!$E49</f>
        <v>0</v>
      </c>
      <c r="F27" s="49">
        <f>[1]MAKET!$F49</f>
        <v>0</v>
      </c>
      <c r="G27" s="44" t="str">
        <f t="shared" si="0"/>
        <v/>
      </c>
    </row>
    <row r="28" spans="1:7" s="45" customFormat="1">
      <c r="A28" s="45">
        <v>160</v>
      </c>
      <c r="B28" s="46">
        <v>1400</v>
      </c>
      <c r="C28" s="47" t="s">
        <v>29</v>
      </c>
      <c r="D28" s="48"/>
      <c r="E28" s="49">
        <f>[1]MAKET!$E55</f>
        <v>0</v>
      </c>
      <c r="F28" s="49">
        <f>[1]MAKET!$F55</f>
        <v>0</v>
      </c>
      <c r="G28" s="44" t="str">
        <f t="shared" si="0"/>
        <v/>
      </c>
    </row>
    <row r="29" spans="1:7" s="45" customFormat="1">
      <c r="A29" s="45">
        <v>175</v>
      </c>
      <c r="B29" s="46">
        <v>1500</v>
      </c>
      <c r="C29" s="47" t="s">
        <v>30</v>
      </c>
      <c r="D29" s="48"/>
      <c r="E29" s="49">
        <f>[1]MAKET!$E58</f>
        <v>0</v>
      </c>
      <c r="F29" s="49">
        <f>[1]MAKET!$F58</f>
        <v>0</v>
      </c>
      <c r="G29" s="44" t="str">
        <f t="shared" si="0"/>
        <v/>
      </c>
    </row>
    <row r="30" spans="1:7" s="45" customFormat="1">
      <c r="B30" s="46">
        <v>1600</v>
      </c>
      <c r="C30" s="47" t="s">
        <v>31</v>
      </c>
      <c r="D30" s="48"/>
      <c r="E30" s="49">
        <f>[1]MAKET!$E61</f>
        <v>0</v>
      </c>
      <c r="F30" s="49">
        <f>[1]MAKET!$F61</f>
        <v>0</v>
      </c>
      <c r="G30" s="44" t="str">
        <f t="shared" si="0"/>
        <v/>
      </c>
    </row>
    <row r="31" spans="1:7" s="45" customFormat="1">
      <c r="A31" s="45">
        <v>200</v>
      </c>
      <c r="B31" s="46">
        <v>1700</v>
      </c>
      <c r="C31" s="47" t="s">
        <v>32</v>
      </c>
      <c r="D31" s="48"/>
      <c r="E31" s="49">
        <f>[1]MAKET!$E62</f>
        <v>0</v>
      </c>
      <c r="F31" s="49">
        <f>[1]MAKET!$F62</f>
        <v>0</v>
      </c>
      <c r="G31" s="44" t="str">
        <f t="shared" si="0"/>
        <v/>
      </c>
    </row>
    <row r="32" spans="1:7" s="45" customFormat="1">
      <c r="A32" s="53">
        <v>231</v>
      </c>
      <c r="B32" s="46">
        <v>1800</v>
      </c>
      <c r="C32" s="47" t="s">
        <v>33</v>
      </c>
      <c r="D32" s="48"/>
      <c r="E32" s="49">
        <f>[1]MAKET!$E69</f>
        <v>0</v>
      </c>
      <c r="F32" s="49">
        <f>[1]MAKET!$F69</f>
        <v>0</v>
      </c>
      <c r="G32" s="44" t="str">
        <f t="shared" si="0"/>
        <v/>
      </c>
    </row>
    <row r="33" spans="1:27" s="45" customFormat="1">
      <c r="A33" s="45">
        <v>235</v>
      </c>
      <c r="B33" s="46">
        <v>1900</v>
      </c>
      <c r="C33" s="47" t="s">
        <v>34</v>
      </c>
      <c r="D33" s="48"/>
      <c r="E33" s="49">
        <f>[1]MAKET!$E70</f>
        <v>0</v>
      </c>
      <c r="F33" s="49">
        <f>[1]MAKET!$F70</f>
        <v>0</v>
      </c>
      <c r="G33" s="44" t="str">
        <f t="shared" si="0"/>
        <v/>
      </c>
    </row>
    <row r="34" spans="1:27" s="45" customFormat="1">
      <c r="A34" s="45">
        <v>255</v>
      </c>
      <c r="B34" s="46">
        <v>2000</v>
      </c>
      <c r="C34" s="47" t="s">
        <v>35</v>
      </c>
      <c r="D34" s="48"/>
      <c r="E34" s="49">
        <f>[1]MAKET!$E71</f>
        <v>0</v>
      </c>
      <c r="F34" s="49">
        <f>[1]MAKET!$F71</f>
        <v>0</v>
      </c>
      <c r="G34" s="44" t="str">
        <f t="shared" si="0"/>
        <v/>
      </c>
    </row>
    <row r="35" spans="1:27" s="45" customFormat="1">
      <c r="A35" s="45">
        <v>265</v>
      </c>
      <c r="B35" s="46">
        <v>2400</v>
      </c>
      <c r="C35" s="47" t="s">
        <v>36</v>
      </c>
      <c r="D35" s="48"/>
      <c r="E35" s="49">
        <f>[1]MAKET!$E72</f>
        <v>2209798</v>
      </c>
      <c r="F35" s="49">
        <f>[1]MAKET!$F72</f>
        <v>1710423</v>
      </c>
      <c r="G35" s="44">
        <f t="shared" si="0"/>
        <v>1</v>
      </c>
    </row>
    <row r="36" spans="1:27" s="45" customFormat="1">
      <c r="A36" s="54">
        <v>350</v>
      </c>
      <c r="B36" s="55">
        <v>2500</v>
      </c>
      <c r="C36" s="56" t="s">
        <v>37</v>
      </c>
      <c r="D36" s="57"/>
      <c r="E36" s="49">
        <f>[1]MAKET!$E87</f>
        <v>3100000</v>
      </c>
      <c r="F36" s="49">
        <f>[1]MAKET!$F87</f>
        <v>2230658</v>
      </c>
      <c r="G36" s="44">
        <f t="shared" si="0"/>
        <v>1</v>
      </c>
    </row>
    <row r="37" spans="1:27" s="45" customFormat="1">
      <c r="A37" s="58">
        <v>360</v>
      </c>
      <c r="B37" s="46">
        <v>2600</v>
      </c>
      <c r="C37" s="56" t="s">
        <v>38</v>
      </c>
      <c r="D37" s="57"/>
      <c r="E37" s="49">
        <f>[1]MAKET!$E90</f>
        <v>0</v>
      </c>
      <c r="F37" s="49">
        <f>[1]MAKET!$F90</f>
        <v>0</v>
      </c>
      <c r="G37" s="44" t="str">
        <f t="shared" si="0"/>
        <v/>
      </c>
    </row>
    <row r="38" spans="1:27" s="45" customFormat="1">
      <c r="A38" s="58">
        <v>370</v>
      </c>
      <c r="B38" s="46">
        <v>2700</v>
      </c>
      <c r="C38" s="47" t="s">
        <v>39</v>
      </c>
      <c r="D38" s="48"/>
      <c r="E38" s="49">
        <f>[1]MAKET!$E91</f>
        <v>0</v>
      </c>
      <c r="F38" s="49">
        <f>[1]MAKET!$F91</f>
        <v>0</v>
      </c>
      <c r="G38" s="44" t="str">
        <f t="shared" si="0"/>
        <v/>
      </c>
    </row>
    <row r="39" spans="1:27" s="45" customFormat="1">
      <c r="A39" s="58">
        <v>445</v>
      </c>
      <c r="B39" s="46">
        <v>2800</v>
      </c>
      <c r="C39" s="47" t="s">
        <v>40</v>
      </c>
      <c r="D39" s="48"/>
      <c r="E39" s="49">
        <f>[1]MAKET!$E105</f>
        <v>1047000</v>
      </c>
      <c r="F39" s="49">
        <f>[1]MAKET!$F105</f>
        <v>563486</v>
      </c>
      <c r="G39" s="44">
        <f t="shared" si="0"/>
        <v>1</v>
      </c>
    </row>
    <row r="40" spans="1:27" s="45" customFormat="1">
      <c r="A40" s="58">
        <v>470</v>
      </c>
      <c r="B40" s="46">
        <v>3600</v>
      </c>
      <c r="C40" s="47" t="s">
        <v>41</v>
      </c>
      <c r="D40" s="48"/>
      <c r="E40" s="49">
        <f>[1]MAKET!$E109</f>
        <v>0</v>
      </c>
      <c r="F40" s="49">
        <f>[1]MAKET!$F109</f>
        <v>-3392175</v>
      </c>
      <c r="G40" s="44">
        <f t="shared" si="0"/>
        <v>1</v>
      </c>
    </row>
    <row r="41" spans="1:27" s="45" customFormat="1">
      <c r="A41" s="58">
        <v>495</v>
      </c>
      <c r="B41" s="46">
        <v>3700</v>
      </c>
      <c r="C41" s="47" t="s">
        <v>42</v>
      </c>
      <c r="D41" s="48"/>
      <c r="E41" s="49">
        <f>[1]MAKET!$E115</f>
        <v>-820000</v>
      </c>
      <c r="F41" s="49">
        <f>[1]MAKET!$F115</f>
        <v>-790752</v>
      </c>
      <c r="G41" s="44">
        <f t="shared" si="0"/>
        <v>1</v>
      </c>
    </row>
    <row r="42" spans="1:27" s="63" customFormat="1" ht="21.75" thickBot="1">
      <c r="A42" s="59">
        <v>515</v>
      </c>
      <c r="B42" s="46">
        <v>4000</v>
      </c>
      <c r="C42" s="60" t="s">
        <v>43</v>
      </c>
      <c r="D42" s="61"/>
      <c r="E42" s="49">
        <f>[1]MAKET!$E119</f>
        <v>0</v>
      </c>
      <c r="F42" s="49">
        <f>[1]MAKET!$F119</f>
        <v>0</v>
      </c>
      <c r="G42" s="44" t="str">
        <f t="shared" si="0"/>
        <v/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Z42" s="64"/>
      <c r="AA42" s="64"/>
    </row>
    <row r="43" spans="1:27" s="45" customFormat="1">
      <c r="A43" s="58">
        <v>540</v>
      </c>
      <c r="B43" s="46">
        <v>4100</v>
      </c>
      <c r="C43" s="47" t="s">
        <v>44</v>
      </c>
      <c r="D43" s="48"/>
      <c r="E43" s="49">
        <f>[1]MAKET!$E131</f>
        <v>3890000</v>
      </c>
      <c r="F43" s="49">
        <f>[1]MAKET!$F131</f>
        <v>3118633</v>
      </c>
      <c r="G43" s="44">
        <f t="shared" si="0"/>
        <v>1</v>
      </c>
      <c r="H43" s="65"/>
    </row>
    <row r="44" spans="1:27" s="45" customFormat="1">
      <c r="A44" s="58">
        <v>550</v>
      </c>
      <c r="B44" s="46">
        <v>4200</v>
      </c>
      <c r="C44" s="47" t="s">
        <v>45</v>
      </c>
      <c r="D44" s="48"/>
      <c r="E44" s="49">
        <f>[1]MAKET!$E132</f>
        <v>0</v>
      </c>
      <c r="F44" s="49">
        <f>[1]MAKET!$F132</f>
        <v>0</v>
      </c>
      <c r="G44" s="44" t="str">
        <f t="shared" si="0"/>
        <v/>
      </c>
      <c r="H44" s="65"/>
    </row>
    <row r="45" spans="1:27" s="45" customFormat="1">
      <c r="A45" s="58">
        <v>560</v>
      </c>
      <c r="B45" s="46" t="s">
        <v>46</v>
      </c>
      <c r="C45" s="47" t="s">
        <v>47</v>
      </c>
      <c r="D45" s="48"/>
      <c r="E45" s="49">
        <f>[1]MAKET!$E133</f>
        <v>0</v>
      </c>
      <c r="F45" s="49">
        <f>[1]MAKET!$F133</f>
        <v>0</v>
      </c>
      <c r="G45" s="44" t="str">
        <f t="shared" si="0"/>
        <v/>
      </c>
      <c r="H45" s="65"/>
    </row>
    <row r="46" spans="1:27" s="45" customFormat="1">
      <c r="A46" s="58">
        <v>575</v>
      </c>
      <c r="B46" s="46">
        <v>4600</v>
      </c>
      <c r="C46" s="47" t="s">
        <v>48</v>
      </c>
      <c r="D46" s="48"/>
      <c r="E46" s="66">
        <f>[1]MAKET!$E136</f>
        <v>99357</v>
      </c>
      <c r="F46" s="66">
        <f>[1]MAKET!$F136</f>
        <v>138161</v>
      </c>
      <c r="G46" s="44">
        <f t="shared" si="0"/>
        <v>1</v>
      </c>
    </row>
    <row r="47" spans="1:27" s="45" customFormat="1">
      <c r="A47" s="58">
        <v>575</v>
      </c>
      <c r="B47" s="46">
        <v>4700</v>
      </c>
      <c r="C47" s="47" t="s">
        <v>49</v>
      </c>
      <c r="D47" s="48"/>
      <c r="E47" s="49">
        <f>[1]MAKET!$E145</f>
        <v>0</v>
      </c>
      <c r="F47" s="49">
        <f>[1]MAKET!$F145</f>
        <v>0</v>
      </c>
      <c r="G47" s="44" t="str">
        <f t="shared" si="0"/>
        <v/>
      </c>
    </row>
    <row r="48" spans="1:27" s="45" customFormat="1" ht="21.75" thickBot="1">
      <c r="A48" s="58">
        <v>575</v>
      </c>
      <c r="B48" s="46">
        <v>4800</v>
      </c>
      <c r="C48" s="67" t="s">
        <v>50</v>
      </c>
      <c r="D48" s="68"/>
      <c r="E48" s="69">
        <f>[1]MAKET!$E154</f>
        <v>0</v>
      </c>
      <c r="F48" s="69">
        <f>[1]MAKET!$F154</f>
        <v>0</v>
      </c>
      <c r="G48" s="44" t="str">
        <f t="shared" si="0"/>
        <v/>
      </c>
    </row>
    <row r="49" spans="1:11" s="24" customFormat="1" ht="21.75" thickBot="1">
      <c r="A49" s="70">
        <v>620</v>
      </c>
      <c r="B49" s="71"/>
      <c r="C49" s="72" t="s">
        <v>51</v>
      </c>
      <c r="D49" s="29"/>
      <c r="E49" s="73">
        <f>[1]MAKET!$E163</f>
        <v>9526155</v>
      </c>
      <c r="F49" s="73">
        <f>[1]MAKET!$F163</f>
        <v>3578434</v>
      </c>
      <c r="G49" s="74">
        <v>1</v>
      </c>
      <c r="H49" s="75"/>
    </row>
    <row r="50" spans="1:11" s="24" customFormat="1" ht="9" customHeight="1">
      <c r="B50" s="76"/>
      <c r="C50" s="77"/>
      <c r="D50" s="78"/>
      <c r="E50" s="79"/>
      <c r="F50" s="79"/>
      <c r="G50" s="74">
        <v>1</v>
      </c>
      <c r="H50" s="75"/>
    </row>
    <row r="51" spans="1:11" s="24" customFormat="1" ht="7.5" customHeight="1">
      <c r="B51" s="76"/>
      <c r="C51" s="77"/>
      <c r="D51" s="78"/>
      <c r="E51" s="79"/>
      <c r="F51" s="79"/>
      <c r="G51" s="74">
        <v>1</v>
      </c>
      <c r="H51" s="75"/>
    </row>
    <row r="52" spans="1:11" s="24" customFormat="1">
      <c r="B52" s="2"/>
      <c r="C52" s="2"/>
      <c r="D52" s="3"/>
      <c r="E52" s="80"/>
      <c r="F52" s="80"/>
      <c r="G52" s="74">
        <v>1</v>
      </c>
      <c r="H52" s="75"/>
    </row>
    <row r="53" spans="1:11" s="24" customFormat="1">
      <c r="B53" s="2"/>
      <c r="C53" s="8"/>
      <c r="D53" s="9"/>
      <c r="E53" s="80"/>
      <c r="F53" s="80"/>
      <c r="G53" s="74">
        <v>1</v>
      </c>
      <c r="H53" s="75"/>
    </row>
    <row r="54" spans="1:11" s="24" customFormat="1">
      <c r="B54" s="81" t="str">
        <f>$B$7</f>
        <v>ОТЧЕТ ЗА ИЗПЪЛНЕНИЕТО НА БЮДЖЕТА</v>
      </c>
      <c r="C54" s="82"/>
      <c r="D54" s="82"/>
      <c r="E54" s="80"/>
      <c r="F54" s="80"/>
      <c r="G54" s="74">
        <v>1</v>
      </c>
      <c r="H54" s="75"/>
    </row>
    <row r="55" spans="1:11" s="24" customFormat="1">
      <c r="B55" s="2"/>
      <c r="C55" s="8"/>
      <c r="D55" s="9"/>
      <c r="E55" s="83" t="s">
        <v>12</v>
      </c>
      <c r="F55" s="83" t="s">
        <v>13</v>
      </c>
      <c r="G55" s="74">
        <v>1</v>
      </c>
      <c r="H55" s="75"/>
    </row>
    <row r="56" spans="1:11" s="24" customFormat="1" ht="38.25" customHeight="1" thickBot="1">
      <c r="B56" s="84" t="str">
        <f>$B$9</f>
        <v>Министерство на околната среда и водите</v>
      </c>
      <c r="C56" s="85"/>
      <c r="D56" s="85"/>
      <c r="E56" s="86">
        <f>$E$9</f>
        <v>41640</v>
      </c>
      <c r="F56" s="87">
        <f>$F$9</f>
        <v>42004</v>
      </c>
      <c r="G56" s="74">
        <v>1</v>
      </c>
      <c r="H56" s="75"/>
    </row>
    <row r="57" spans="1:11" s="24" customFormat="1" ht="21.75" thickBot="1">
      <c r="B57" s="20" t="str">
        <f>$B$10</f>
        <v>(наименование на разпоредителя с бюджет)</v>
      </c>
      <c r="C57" s="2"/>
      <c r="D57" s="3"/>
      <c r="E57" s="80"/>
      <c r="F57" s="88">
        <f>$F$10</f>
        <v>0</v>
      </c>
      <c r="G57" s="74">
        <v>1</v>
      </c>
      <c r="H57" s="75"/>
    </row>
    <row r="58" spans="1:11" s="24" customFormat="1" ht="12.75" customHeight="1" thickBot="1">
      <c r="B58" s="20"/>
      <c r="C58" s="2"/>
      <c r="D58" s="3"/>
      <c r="E58" s="89"/>
      <c r="F58" s="80"/>
      <c r="G58" s="74">
        <v>1</v>
      </c>
      <c r="H58" s="75"/>
    </row>
    <row r="59" spans="1:11" s="24" customFormat="1" ht="38.25" customHeight="1" thickTop="1" thickBot="1">
      <c r="B59" s="84" t="str">
        <f>$B$12</f>
        <v>Министерство на околната среда и водите</v>
      </c>
      <c r="C59" s="85"/>
      <c r="D59" s="85"/>
      <c r="E59" s="80" t="s">
        <v>14</v>
      </c>
      <c r="F59" s="90" t="str">
        <f>$F$12</f>
        <v>1900</v>
      </c>
      <c r="G59" s="74">
        <v>1</v>
      </c>
      <c r="H59" s="75"/>
    </row>
    <row r="60" spans="1:11" s="24" customFormat="1" ht="21.75" thickTop="1">
      <c r="B60" s="20" t="str">
        <f>$B$13</f>
        <v>(наименование на първостепенния разпоредител с бюджет)</v>
      </c>
      <c r="C60" s="2"/>
      <c r="D60" s="3"/>
      <c r="E60" s="89" t="s">
        <v>15</v>
      </c>
      <c r="F60" s="80"/>
      <c r="G60" s="74">
        <v>1</v>
      </c>
      <c r="H60" s="75"/>
    </row>
    <row r="61" spans="1:11" s="24" customFormat="1" ht="13.5" customHeight="1">
      <c r="B61" s="76"/>
      <c r="C61" s="77"/>
      <c r="D61" s="78"/>
      <c r="E61" s="79"/>
      <c r="F61" s="79"/>
      <c r="G61" s="74">
        <v>1</v>
      </c>
      <c r="H61" s="75"/>
    </row>
    <row r="62" spans="1:11" s="24" customFormat="1" ht="21.75" thickBot="1">
      <c r="B62" s="2"/>
      <c r="C62" s="8"/>
      <c r="D62" s="9"/>
      <c r="E62" s="80"/>
      <c r="F62" s="89" t="s">
        <v>1</v>
      </c>
      <c r="G62" s="74">
        <v>1</v>
      </c>
      <c r="H62" s="75"/>
    </row>
    <row r="63" spans="1:11" s="24" customFormat="1" ht="21.75" thickBot="1">
      <c r="B63" s="91"/>
      <c r="C63" s="92" t="s">
        <v>52</v>
      </c>
      <c r="D63" s="93"/>
      <c r="E63" s="30" t="s">
        <v>3</v>
      </c>
      <c r="F63" s="30" t="s">
        <v>0</v>
      </c>
      <c r="G63" s="94">
        <v>1</v>
      </c>
      <c r="H63" s="95" t="s">
        <v>53</v>
      </c>
      <c r="I63" s="95" t="s">
        <v>54</v>
      </c>
      <c r="J63" s="95" t="s">
        <v>55</v>
      </c>
      <c r="K63" s="95" t="s">
        <v>56</v>
      </c>
    </row>
    <row r="64" spans="1:11" s="24" customFormat="1" ht="49.5" customHeight="1" thickBot="1">
      <c r="B64" s="96" t="s">
        <v>18</v>
      </c>
      <c r="C64" s="32" t="s">
        <v>19</v>
      </c>
      <c r="D64" s="29"/>
      <c r="E64" s="97">
        <v>2014</v>
      </c>
      <c r="F64" s="33">
        <v>2014</v>
      </c>
      <c r="G64" s="74">
        <v>1</v>
      </c>
      <c r="H64" s="98"/>
      <c r="I64" s="98"/>
      <c r="J64" s="99"/>
      <c r="K64" s="99"/>
    </row>
    <row r="65" spans="1:11" s="24" customFormat="1" ht="39" customHeight="1" thickBot="1">
      <c r="B65" s="100"/>
      <c r="C65" s="36" t="s">
        <v>57</v>
      </c>
      <c r="D65" s="37"/>
      <c r="E65" s="38" t="s">
        <v>21</v>
      </c>
      <c r="F65" s="38" t="s">
        <v>22</v>
      </c>
      <c r="G65" s="74">
        <v>1</v>
      </c>
      <c r="H65" s="101"/>
      <c r="I65" s="101"/>
      <c r="J65" s="102"/>
      <c r="K65" s="102"/>
    </row>
    <row r="66" spans="1:11" s="45" customFormat="1" ht="34.5" customHeight="1">
      <c r="A66" s="58">
        <v>5</v>
      </c>
      <c r="B66" s="40">
        <v>100</v>
      </c>
      <c r="C66" s="103" t="s">
        <v>58</v>
      </c>
      <c r="D66" s="104"/>
      <c r="E66" s="43">
        <f>[1]MAKET!$E181</f>
        <v>18696819</v>
      </c>
      <c r="F66" s="43">
        <f>[1]MAKET!$F181</f>
        <v>18574881</v>
      </c>
      <c r="G66" s="44">
        <f t="shared" ref="G66:G95" si="1">(IF(E66&lt;&gt;0,$G$2,IF(F66&lt;&gt;0,$G$2,"")))</f>
        <v>1</v>
      </c>
      <c r="H66" s="105">
        <v>16759379</v>
      </c>
      <c r="I66" s="106">
        <v>16687513</v>
      </c>
      <c r="J66" s="105">
        <v>15776705</v>
      </c>
      <c r="K66" s="107">
        <v>15196349</v>
      </c>
    </row>
    <row r="67" spans="1:11" s="45" customFormat="1">
      <c r="A67" s="58">
        <v>35</v>
      </c>
      <c r="B67" s="46">
        <v>200</v>
      </c>
      <c r="C67" s="56" t="s">
        <v>59</v>
      </c>
      <c r="D67" s="57"/>
      <c r="E67" s="49">
        <f>[1]MAKET!$E184</f>
        <v>2647005</v>
      </c>
      <c r="F67" s="49">
        <f>[1]MAKET!$F184</f>
        <v>2575366</v>
      </c>
      <c r="G67" s="44">
        <f t="shared" si="1"/>
        <v>1</v>
      </c>
      <c r="H67" s="108">
        <v>2366866</v>
      </c>
      <c r="I67" s="109">
        <v>2370540</v>
      </c>
      <c r="J67" s="108">
        <v>2277658</v>
      </c>
      <c r="K67" s="110">
        <v>2099397</v>
      </c>
    </row>
    <row r="68" spans="1:11" s="45" customFormat="1">
      <c r="A68" s="58">
        <v>65</v>
      </c>
      <c r="B68" s="46">
        <v>500</v>
      </c>
      <c r="C68" s="47" t="s">
        <v>60</v>
      </c>
      <c r="D68" s="48"/>
      <c r="E68" s="49">
        <f>[1]MAKET!$E190</f>
        <v>5657642</v>
      </c>
      <c r="F68" s="49">
        <f>[1]MAKET!$F190</f>
        <v>5570477</v>
      </c>
      <c r="G68" s="44">
        <f t="shared" si="1"/>
        <v>1</v>
      </c>
      <c r="H68" s="108">
        <v>5238884</v>
      </c>
      <c r="I68" s="109">
        <v>5213830</v>
      </c>
      <c r="J68" s="108">
        <v>4934997</v>
      </c>
      <c r="K68" s="110">
        <v>4750274</v>
      </c>
    </row>
    <row r="69" spans="1:11" s="45" customFormat="1" ht="24" customHeight="1">
      <c r="A69" s="58">
        <v>115</v>
      </c>
      <c r="B69" s="46">
        <v>800</v>
      </c>
      <c r="C69" s="50" t="s">
        <v>61</v>
      </c>
      <c r="D69" s="111"/>
      <c r="E69" s="49">
        <f>[1]MAKET!$E196</f>
        <v>0</v>
      </c>
      <c r="F69" s="49">
        <f>[1]MAKET!$F196</f>
        <v>0</v>
      </c>
      <c r="G69" s="44" t="str">
        <f t="shared" si="1"/>
        <v/>
      </c>
      <c r="H69" s="108"/>
      <c r="I69" s="109"/>
      <c r="J69" s="108"/>
      <c r="K69" s="110"/>
    </row>
    <row r="70" spans="1:11" s="45" customFormat="1">
      <c r="A70" s="58">
        <v>125</v>
      </c>
      <c r="B70" s="46">
        <v>1000</v>
      </c>
      <c r="C70" s="56" t="s">
        <v>2</v>
      </c>
      <c r="D70" s="57"/>
      <c r="E70" s="49">
        <f>[1]MAKET!$E197</f>
        <v>14168465</v>
      </c>
      <c r="F70" s="49">
        <f>[1]MAKET!$F197</f>
        <v>13778599</v>
      </c>
      <c r="G70" s="44">
        <f t="shared" si="1"/>
        <v>1</v>
      </c>
      <c r="H70" s="108">
        <v>20146806</v>
      </c>
      <c r="I70" s="109">
        <v>22617829</v>
      </c>
      <c r="J70" s="108">
        <v>21798104</v>
      </c>
      <c r="K70" s="110">
        <v>21289690</v>
      </c>
    </row>
    <row r="71" spans="1:11" s="45" customFormat="1">
      <c r="A71" s="58">
        <v>220</v>
      </c>
      <c r="B71" s="46">
        <v>1900</v>
      </c>
      <c r="C71" s="112" t="s">
        <v>62</v>
      </c>
      <c r="D71" s="113"/>
      <c r="E71" s="49">
        <f>[1]MAKET!$E215</f>
        <v>846823</v>
      </c>
      <c r="F71" s="49">
        <f>[1]MAKET!$F215</f>
        <v>816320</v>
      </c>
      <c r="G71" s="44">
        <f t="shared" si="1"/>
        <v>1</v>
      </c>
      <c r="H71" s="108">
        <v>503129</v>
      </c>
      <c r="I71" s="109">
        <v>488834</v>
      </c>
      <c r="J71" s="108">
        <v>467570</v>
      </c>
      <c r="K71" s="110">
        <v>464970</v>
      </c>
    </row>
    <row r="72" spans="1:11" s="45" customFormat="1">
      <c r="A72" s="58">
        <v>220</v>
      </c>
      <c r="B72" s="46">
        <v>2100</v>
      </c>
      <c r="C72" s="112" t="s">
        <v>63</v>
      </c>
      <c r="D72" s="113"/>
      <c r="E72" s="49">
        <f>[1]MAKET!$E219</f>
        <v>0</v>
      </c>
      <c r="F72" s="49">
        <f>[1]MAKET!$F219</f>
        <v>0</v>
      </c>
      <c r="G72" s="44" t="str">
        <f t="shared" si="1"/>
        <v/>
      </c>
      <c r="H72" s="108"/>
      <c r="I72" s="109"/>
      <c r="J72" s="108"/>
      <c r="K72" s="110"/>
    </row>
    <row r="73" spans="1:11" s="45" customFormat="1">
      <c r="A73" s="58">
        <v>250</v>
      </c>
      <c r="B73" s="46">
        <v>2200</v>
      </c>
      <c r="C73" s="112" t="s">
        <v>64</v>
      </c>
      <c r="D73" s="113"/>
      <c r="E73" s="49">
        <f>[1]MAKET!$E225</f>
        <v>0</v>
      </c>
      <c r="F73" s="49">
        <f>[1]MAKET!$F225</f>
        <v>0</v>
      </c>
      <c r="G73" s="44" t="str">
        <f t="shared" si="1"/>
        <v/>
      </c>
      <c r="H73" s="108"/>
      <c r="I73" s="109"/>
      <c r="J73" s="108"/>
      <c r="K73" s="110"/>
    </row>
    <row r="74" spans="1:11" s="45" customFormat="1">
      <c r="A74" s="58">
        <v>270</v>
      </c>
      <c r="B74" s="46">
        <v>2500</v>
      </c>
      <c r="C74" s="112" t="s">
        <v>65</v>
      </c>
      <c r="D74" s="113"/>
      <c r="E74" s="49">
        <f>[1]MAKET!$E228</f>
        <v>0</v>
      </c>
      <c r="F74" s="49">
        <f>[1]MAKET!$F228</f>
        <v>0</v>
      </c>
      <c r="G74" s="44" t="str">
        <f t="shared" si="1"/>
        <v/>
      </c>
      <c r="H74" s="108"/>
      <c r="I74" s="109"/>
      <c r="J74" s="108"/>
      <c r="K74" s="110"/>
    </row>
    <row r="75" spans="1:11" s="45" customFormat="1" ht="20.25" customHeight="1">
      <c r="A75" s="58">
        <v>290</v>
      </c>
      <c r="B75" s="46">
        <v>2600</v>
      </c>
      <c r="C75" s="114" t="s">
        <v>66</v>
      </c>
      <c r="D75" s="115"/>
      <c r="E75" s="49">
        <f>[1]MAKET!$E229</f>
        <v>0</v>
      </c>
      <c r="F75" s="49">
        <f>[1]MAKET!$F229</f>
        <v>0</v>
      </c>
      <c r="G75" s="44" t="str">
        <f t="shared" si="1"/>
        <v/>
      </c>
      <c r="H75" s="108"/>
      <c r="I75" s="109"/>
      <c r="J75" s="108"/>
      <c r="K75" s="110"/>
    </row>
    <row r="76" spans="1:11" s="45" customFormat="1" ht="24" customHeight="1">
      <c r="A76" s="116">
        <v>320</v>
      </c>
      <c r="B76" s="46">
        <v>2700</v>
      </c>
      <c r="C76" s="114" t="s">
        <v>67</v>
      </c>
      <c r="D76" s="115"/>
      <c r="E76" s="49">
        <f>[1]MAKET!$E230</f>
        <v>426798</v>
      </c>
      <c r="F76" s="49">
        <f>[1]MAKET!$F230</f>
        <v>426798</v>
      </c>
      <c r="G76" s="44">
        <f t="shared" si="1"/>
        <v>1</v>
      </c>
      <c r="H76" s="108">
        <v>426798</v>
      </c>
      <c r="I76" s="109">
        <v>401317</v>
      </c>
      <c r="J76" s="108">
        <v>375837</v>
      </c>
      <c r="K76" s="110">
        <v>350356</v>
      </c>
    </row>
    <row r="77" spans="1:11" s="45" customFormat="1" ht="33.75" customHeight="1">
      <c r="A77" s="58">
        <v>330</v>
      </c>
      <c r="B77" s="46">
        <v>2800</v>
      </c>
      <c r="C77" s="114" t="s">
        <v>68</v>
      </c>
      <c r="D77" s="115"/>
      <c r="E77" s="49">
        <f>[1]MAKET!$E231</f>
        <v>0</v>
      </c>
      <c r="F77" s="49">
        <f>[1]MAKET!$F231</f>
        <v>0</v>
      </c>
      <c r="G77" s="44" t="str">
        <f t="shared" si="1"/>
        <v/>
      </c>
      <c r="H77" s="108"/>
      <c r="I77" s="109"/>
      <c r="J77" s="108"/>
      <c r="K77" s="110"/>
    </row>
    <row r="78" spans="1:11" s="45" customFormat="1">
      <c r="A78" s="58">
        <v>350</v>
      </c>
      <c r="B78" s="46">
        <v>2900</v>
      </c>
      <c r="C78" s="112" t="s">
        <v>69</v>
      </c>
      <c r="D78" s="113"/>
      <c r="E78" s="49">
        <f>[1]MAKET!$E232</f>
        <v>0</v>
      </c>
      <c r="F78" s="49">
        <f>[1]MAKET!$F232</f>
        <v>0</v>
      </c>
      <c r="G78" s="44" t="str">
        <f t="shared" si="1"/>
        <v/>
      </c>
      <c r="H78" s="108"/>
      <c r="I78" s="109"/>
      <c r="J78" s="108"/>
      <c r="K78" s="110"/>
    </row>
    <row r="79" spans="1:11" s="45" customFormat="1">
      <c r="A79" s="53">
        <v>397</v>
      </c>
      <c r="B79" s="46">
        <v>3300</v>
      </c>
      <c r="C79" s="117" t="s">
        <v>70</v>
      </c>
      <c r="D79" s="118"/>
      <c r="E79" s="49">
        <f>[1]MAKET!$E239</f>
        <v>0</v>
      </c>
      <c r="F79" s="49">
        <f>[1]MAKET!$F239</f>
        <v>0</v>
      </c>
      <c r="G79" s="44" t="str">
        <f t="shared" si="1"/>
        <v/>
      </c>
      <c r="H79" s="108"/>
      <c r="I79" s="109"/>
      <c r="J79" s="108"/>
      <c r="K79" s="110"/>
    </row>
    <row r="80" spans="1:11" s="45" customFormat="1">
      <c r="A80" s="119">
        <v>404</v>
      </c>
      <c r="B80" s="46">
        <v>3900</v>
      </c>
      <c r="C80" s="112" t="s">
        <v>71</v>
      </c>
      <c r="D80" s="113"/>
      <c r="E80" s="49">
        <f>[1]MAKET!$E246</f>
        <v>0</v>
      </c>
      <c r="F80" s="49">
        <f>[1]MAKET!$F246</f>
        <v>0</v>
      </c>
      <c r="G80" s="44" t="str">
        <f t="shared" si="1"/>
        <v/>
      </c>
      <c r="H80" s="108"/>
      <c r="I80" s="109"/>
      <c r="J80" s="108"/>
      <c r="K80" s="110"/>
    </row>
    <row r="81" spans="1:11" s="45" customFormat="1">
      <c r="A81" s="58">
        <v>440</v>
      </c>
      <c r="B81" s="46">
        <v>4000</v>
      </c>
      <c r="C81" s="112" t="s">
        <v>72</v>
      </c>
      <c r="D81" s="113"/>
      <c r="E81" s="49">
        <f>[1]MAKET!$E247</f>
        <v>0</v>
      </c>
      <c r="F81" s="49">
        <f>[1]MAKET!$F247</f>
        <v>0</v>
      </c>
      <c r="G81" s="44" t="str">
        <f t="shared" si="1"/>
        <v/>
      </c>
      <c r="H81" s="108"/>
      <c r="I81" s="109"/>
      <c r="J81" s="108"/>
      <c r="K81" s="110"/>
    </row>
    <row r="82" spans="1:11" s="45" customFormat="1">
      <c r="A82" s="58">
        <v>450</v>
      </c>
      <c r="B82" s="46">
        <v>4100</v>
      </c>
      <c r="C82" s="112" t="s">
        <v>73</v>
      </c>
      <c r="D82" s="113"/>
      <c r="E82" s="49">
        <f>[1]MAKET!$E248</f>
        <v>0</v>
      </c>
      <c r="F82" s="49">
        <f>[1]MAKET!$F248</f>
        <v>0</v>
      </c>
      <c r="G82" s="44" t="str">
        <f t="shared" si="1"/>
        <v/>
      </c>
      <c r="H82" s="108"/>
      <c r="I82" s="109"/>
      <c r="J82" s="108"/>
      <c r="K82" s="110"/>
    </row>
    <row r="83" spans="1:11" s="45" customFormat="1">
      <c r="A83" s="58">
        <v>495</v>
      </c>
      <c r="B83" s="46">
        <v>4200</v>
      </c>
      <c r="C83" s="112" t="s">
        <v>74</v>
      </c>
      <c r="D83" s="113"/>
      <c r="E83" s="49">
        <f>[1]MAKET!$E249</f>
        <v>0</v>
      </c>
      <c r="F83" s="49">
        <f>[1]MAKET!$F249</f>
        <v>0</v>
      </c>
      <c r="G83" s="44" t="str">
        <f t="shared" si="1"/>
        <v/>
      </c>
      <c r="H83" s="108"/>
      <c r="I83" s="109"/>
      <c r="J83" s="108"/>
      <c r="K83" s="110"/>
    </row>
    <row r="84" spans="1:11" s="45" customFormat="1">
      <c r="A84" s="58">
        <v>635</v>
      </c>
      <c r="B84" s="46">
        <v>4300</v>
      </c>
      <c r="C84" s="112" t="s">
        <v>75</v>
      </c>
      <c r="D84" s="113"/>
      <c r="E84" s="49">
        <f>[1]MAKET!$E256</f>
        <v>0</v>
      </c>
      <c r="F84" s="49">
        <f>[1]MAKET!$F256</f>
        <v>0</v>
      </c>
      <c r="G84" s="44" t="str">
        <f t="shared" si="1"/>
        <v/>
      </c>
      <c r="H84" s="108"/>
      <c r="I84" s="109"/>
      <c r="J84" s="108"/>
      <c r="K84" s="110"/>
    </row>
    <row r="85" spans="1:11" s="45" customFormat="1">
      <c r="A85" s="58">
        <v>655</v>
      </c>
      <c r="B85" s="46">
        <v>4400</v>
      </c>
      <c r="C85" s="112" t="s">
        <v>76</v>
      </c>
      <c r="D85" s="113"/>
      <c r="E85" s="49">
        <f>[1]MAKET!$E260</f>
        <v>0</v>
      </c>
      <c r="F85" s="49">
        <f>[1]MAKET!$F260</f>
        <v>0</v>
      </c>
      <c r="G85" s="44" t="str">
        <f t="shared" si="1"/>
        <v/>
      </c>
      <c r="H85" s="108"/>
      <c r="I85" s="109"/>
      <c r="J85" s="108"/>
      <c r="K85" s="110"/>
    </row>
    <row r="86" spans="1:11" s="45" customFormat="1">
      <c r="A86" s="58">
        <v>665</v>
      </c>
      <c r="B86" s="46">
        <v>4500</v>
      </c>
      <c r="C86" s="112" t="s">
        <v>77</v>
      </c>
      <c r="D86" s="113"/>
      <c r="E86" s="49">
        <f>[1]MAKET!$E261</f>
        <v>99357</v>
      </c>
      <c r="F86" s="49">
        <f>[1]MAKET!$F261</f>
        <v>99357</v>
      </c>
      <c r="G86" s="44">
        <f t="shared" si="1"/>
        <v>1</v>
      </c>
      <c r="H86" s="108"/>
      <c r="I86" s="109"/>
      <c r="J86" s="108"/>
      <c r="K86" s="110"/>
    </row>
    <row r="87" spans="1:11" s="45" customFormat="1" ht="18.75" customHeight="1">
      <c r="A87" s="58">
        <v>675</v>
      </c>
      <c r="B87" s="46">
        <v>4600</v>
      </c>
      <c r="C87" s="114" t="s">
        <v>78</v>
      </c>
      <c r="D87" s="115"/>
      <c r="E87" s="49">
        <f>[1]MAKET!$E262</f>
        <v>548167</v>
      </c>
      <c r="F87" s="49">
        <f>[1]MAKET!$F262</f>
        <v>543251</v>
      </c>
      <c r="G87" s="44">
        <f t="shared" si="1"/>
        <v>1</v>
      </c>
      <c r="H87" s="108">
        <v>548166</v>
      </c>
      <c r="I87" s="109">
        <v>548222</v>
      </c>
      <c r="J87" s="108">
        <v>548022</v>
      </c>
      <c r="K87" s="110">
        <v>548022</v>
      </c>
    </row>
    <row r="88" spans="1:11" s="45" customFormat="1">
      <c r="A88" s="58">
        <v>685</v>
      </c>
      <c r="B88" s="46">
        <v>4900</v>
      </c>
      <c r="C88" s="112" t="s">
        <v>79</v>
      </c>
      <c r="D88" s="113"/>
      <c r="E88" s="49">
        <f>[1]MAKET!$E263</f>
        <v>0</v>
      </c>
      <c r="F88" s="49">
        <f>[1]MAKET!$F263</f>
        <v>0</v>
      </c>
      <c r="G88" s="44" t="str">
        <f t="shared" si="1"/>
        <v/>
      </c>
      <c r="H88" s="108"/>
      <c r="I88" s="109"/>
      <c r="J88" s="108"/>
      <c r="K88" s="110"/>
    </row>
    <row r="89" spans="1:11" s="123" customFormat="1">
      <c r="A89" s="58">
        <v>700</v>
      </c>
      <c r="B89" s="120">
        <v>5100</v>
      </c>
      <c r="C89" s="121" t="s">
        <v>80</v>
      </c>
      <c r="D89" s="122"/>
      <c r="E89" s="49">
        <f>[1]MAKET!$E266</f>
        <v>30773</v>
      </c>
      <c r="F89" s="49">
        <f>[1]MAKET!$F266</f>
        <v>30773</v>
      </c>
      <c r="G89" s="44">
        <f t="shared" si="1"/>
        <v>1</v>
      </c>
      <c r="H89" s="108"/>
      <c r="I89" s="109">
        <v>758552</v>
      </c>
      <c r="J89" s="108">
        <v>40000</v>
      </c>
      <c r="K89" s="110"/>
    </row>
    <row r="90" spans="1:11" s="123" customFormat="1">
      <c r="A90" s="58">
        <v>710</v>
      </c>
      <c r="B90" s="120">
        <v>5200</v>
      </c>
      <c r="C90" s="121" t="s">
        <v>81</v>
      </c>
      <c r="D90" s="122"/>
      <c r="E90" s="49">
        <f>[1]MAKET!$E267</f>
        <v>2909269</v>
      </c>
      <c r="F90" s="49">
        <f>[1]MAKET!$F267</f>
        <v>2908927</v>
      </c>
      <c r="G90" s="44">
        <f t="shared" si="1"/>
        <v>1</v>
      </c>
      <c r="H90" s="108">
        <v>2833336</v>
      </c>
      <c r="I90" s="109">
        <v>8265543</v>
      </c>
      <c r="J90" s="108">
        <v>2938983</v>
      </c>
      <c r="K90" s="110">
        <v>2755033</v>
      </c>
    </row>
    <row r="91" spans="1:11" s="123" customFormat="1">
      <c r="A91" s="58">
        <v>750</v>
      </c>
      <c r="B91" s="120">
        <v>5300</v>
      </c>
      <c r="C91" s="121" t="s">
        <v>82</v>
      </c>
      <c r="D91" s="122"/>
      <c r="E91" s="49">
        <f>[1]MAKET!$E275</f>
        <v>-30937</v>
      </c>
      <c r="F91" s="49">
        <f>[1]MAKET!$F275</f>
        <v>-31147</v>
      </c>
      <c r="G91" s="44">
        <f t="shared" si="1"/>
        <v>1</v>
      </c>
      <c r="H91" s="108">
        <v>-69102</v>
      </c>
      <c r="I91" s="109">
        <v>-51732</v>
      </c>
      <c r="J91" s="108">
        <v>-80682</v>
      </c>
      <c r="K91" s="110">
        <v>-135452</v>
      </c>
    </row>
    <row r="92" spans="1:11" s="123" customFormat="1">
      <c r="A92" s="58">
        <v>765</v>
      </c>
      <c r="B92" s="120">
        <v>5400</v>
      </c>
      <c r="C92" s="121" t="s">
        <v>83</v>
      </c>
      <c r="D92" s="122"/>
      <c r="E92" s="49">
        <f>[1]MAKET!$E278</f>
        <v>0</v>
      </c>
      <c r="F92" s="49">
        <f>[1]MAKET!$F278</f>
        <v>0</v>
      </c>
      <c r="G92" s="44" t="str">
        <f t="shared" si="1"/>
        <v/>
      </c>
      <c r="H92" s="108"/>
      <c r="I92" s="109">
        <v>16100</v>
      </c>
      <c r="J92" s="108">
        <v>150000</v>
      </c>
      <c r="K92" s="110"/>
    </row>
    <row r="93" spans="1:11" s="45" customFormat="1">
      <c r="A93" s="58">
        <v>775</v>
      </c>
      <c r="B93" s="46">
        <v>5500</v>
      </c>
      <c r="C93" s="112" t="s">
        <v>84</v>
      </c>
      <c r="D93" s="113"/>
      <c r="E93" s="49">
        <f>[1]MAKET!$E279</f>
        <v>0</v>
      </c>
      <c r="F93" s="49">
        <f>[1]MAKET!$F279</f>
        <v>0</v>
      </c>
      <c r="G93" s="44" t="str">
        <f t="shared" si="1"/>
        <v/>
      </c>
      <c r="H93" s="108"/>
      <c r="I93" s="109"/>
      <c r="J93" s="108"/>
      <c r="K93" s="110"/>
    </row>
    <row r="94" spans="1:11" s="123" customFormat="1" ht="36.75" customHeight="1">
      <c r="A94" s="58">
        <v>805</v>
      </c>
      <c r="B94" s="120">
        <v>5700</v>
      </c>
      <c r="C94" s="124" t="s">
        <v>85</v>
      </c>
      <c r="D94" s="125"/>
      <c r="E94" s="49">
        <f>[1]MAKET!$E284</f>
        <v>0</v>
      </c>
      <c r="F94" s="49">
        <f>[1]MAKET!$F284</f>
        <v>0</v>
      </c>
      <c r="G94" s="44" t="str">
        <f t="shared" si="1"/>
        <v/>
      </c>
      <c r="H94" s="108"/>
      <c r="I94" s="109"/>
      <c r="J94" s="108"/>
      <c r="K94" s="110"/>
    </row>
    <row r="95" spans="1:11" s="45" customFormat="1" ht="21.75" thickBot="1">
      <c r="A95" s="58">
        <v>820</v>
      </c>
      <c r="B95" s="126" t="s">
        <v>86</v>
      </c>
      <c r="C95" s="127" t="s">
        <v>87</v>
      </c>
      <c r="D95" s="128"/>
      <c r="E95" s="66">
        <f>[1]MAKET!$E288</f>
        <v>0</v>
      </c>
      <c r="F95" s="66">
        <f>[1]MAKET!$F288</f>
        <v>0</v>
      </c>
      <c r="G95" s="44" t="str">
        <f t="shared" si="1"/>
        <v/>
      </c>
      <c r="H95" s="129"/>
      <c r="I95" s="130"/>
      <c r="J95" s="131"/>
      <c r="K95" s="132"/>
    </row>
    <row r="96" spans="1:11" ht="21.75" thickBot="1">
      <c r="A96" s="133">
        <v>825</v>
      </c>
      <c r="B96" s="134"/>
      <c r="C96" s="135" t="s">
        <v>88</v>
      </c>
      <c r="D96" s="135"/>
      <c r="E96" s="73">
        <f>[1]MAKET!$E292</f>
        <v>46000181</v>
      </c>
      <c r="F96" s="73">
        <f>[1]MAKET!$F292</f>
        <v>45293602</v>
      </c>
      <c r="G96" s="136">
        <v>1</v>
      </c>
      <c r="H96" s="137">
        <f>SUM(H66:H95)</f>
        <v>48754262</v>
      </c>
      <c r="I96" s="138">
        <f>SUM(I66:I95)</f>
        <v>57316548</v>
      </c>
      <c r="J96" s="137">
        <f>SUM(J66:J95)</f>
        <v>49227194</v>
      </c>
      <c r="K96" s="137">
        <f>SUM(K66:K95)</f>
        <v>47318639</v>
      </c>
    </row>
    <row r="97" spans="1:7" ht="13.5" customHeight="1">
      <c r="A97" s="133"/>
      <c r="B97" s="76"/>
      <c r="C97" s="139"/>
      <c r="D97" s="140"/>
      <c r="G97" s="6">
        <v>1</v>
      </c>
    </row>
    <row r="98" spans="1:7" ht="19.5" customHeight="1">
      <c r="A98" s="70"/>
      <c r="C98" s="8"/>
      <c r="D98" s="9"/>
      <c r="E98" s="80"/>
      <c r="F98" s="80"/>
      <c r="G98" s="6">
        <v>1</v>
      </c>
    </row>
    <row r="99" spans="1:7" ht="40.5" customHeight="1">
      <c r="A99" s="70"/>
      <c r="B99" s="81" t="str">
        <f>$B$7</f>
        <v>ОТЧЕТ ЗА ИЗПЪЛНЕНИЕТО НА БЮДЖЕТА</v>
      </c>
      <c r="C99" s="82"/>
      <c r="D99" s="82"/>
      <c r="E99" s="80"/>
      <c r="F99" s="80"/>
      <c r="G99" s="6">
        <v>1</v>
      </c>
    </row>
    <row r="100" spans="1:7">
      <c r="A100" s="70"/>
      <c r="C100" s="8"/>
      <c r="D100" s="9"/>
      <c r="E100" s="83" t="s">
        <v>12</v>
      </c>
      <c r="F100" s="83" t="s">
        <v>13</v>
      </c>
      <c r="G100" s="6">
        <v>1</v>
      </c>
    </row>
    <row r="101" spans="1:7" ht="38.25" customHeight="1" thickBot="1">
      <c r="A101" s="70"/>
      <c r="B101" s="84" t="str">
        <f>$B$9</f>
        <v>Министерство на околната среда и водите</v>
      </c>
      <c r="C101" s="85"/>
      <c r="D101" s="85"/>
      <c r="E101" s="86">
        <f>$E$9</f>
        <v>41640</v>
      </c>
      <c r="F101" s="87">
        <f>$F$9</f>
        <v>42004</v>
      </c>
      <c r="G101" s="6">
        <v>1</v>
      </c>
    </row>
    <row r="102" spans="1:7" ht="21.75" thickBot="1">
      <c r="A102" s="70"/>
      <c r="B102" s="20" t="str">
        <f>$B$10</f>
        <v>(наименование на разпоредителя с бюджет)</v>
      </c>
      <c r="E102" s="80"/>
      <c r="F102" s="88">
        <f>$F$10</f>
        <v>0</v>
      </c>
      <c r="G102" s="6">
        <v>1</v>
      </c>
    </row>
    <row r="103" spans="1:7" ht="21.75" thickBot="1">
      <c r="A103" s="70"/>
      <c r="B103" s="20"/>
      <c r="E103" s="89"/>
      <c r="F103" s="80"/>
      <c r="G103" s="6">
        <v>1</v>
      </c>
    </row>
    <row r="104" spans="1:7" ht="39.75" customHeight="1" thickTop="1" thickBot="1">
      <c r="A104" s="70"/>
      <c r="B104" s="84" t="str">
        <f>$B$12</f>
        <v>Министерство на околната среда и водите</v>
      </c>
      <c r="C104" s="85"/>
      <c r="D104" s="85"/>
      <c r="E104" s="80" t="s">
        <v>14</v>
      </c>
      <c r="F104" s="90" t="str">
        <f>$F$12</f>
        <v>1900</v>
      </c>
      <c r="G104" s="6">
        <v>1</v>
      </c>
    </row>
    <row r="105" spans="1:7" ht="21.75" thickTop="1">
      <c r="A105" s="70"/>
      <c r="B105" s="20" t="str">
        <f>$B$13</f>
        <v>(наименование на първостепенния разпоредител с бюджет)</v>
      </c>
      <c r="E105" s="89" t="s">
        <v>15</v>
      </c>
      <c r="F105" s="80"/>
      <c r="G105" s="6">
        <v>1</v>
      </c>
    </row>
    <row r="106" spans="1:7" ht="15" customHeight="1">
      <c r="A106" s="70"/>
      <c r="B106" s="20"/>
      <c r="E106" s="80"/>
      <c r="F106" s="80"/>
      <c r="G106" s="6">
        <v>1</v>
      </c>
    </row>
    <row r="107" spans="1:7" ht="21.75" thickBot="1">
      <c r="A107" s="70"/>
      <c r="C107" s="8"/>
      <c r="D107" s="9"/>
      <c r="E107" s="80"/>
      <c r="F107" s="89" t="s">
        <v>1</v>
      </c>
      <c r="G107" s="6">
        <v>1</v>
      </c>
    </row>
    <row r="108" spans="1:7" ht="21.75" thickBot="1">
      <c r="A108" s="70"/>
      <c r="B108" s="141"/>
      <c r="C108" s="28" t="s">
        <v>89</v>
      </c>
      <c r="D108" s="29"/>
      <c r="E108" s="30" t="s">
        <v>3</v>
      </c>
      <c r="F108" s="30" t="s">
        <v>0</v>
      </c>
      <c r="G108" s="6">
        <v>1</v>
      </c>
    </row>
    <row r="109" spans="1:7" ht="21" customHeight="1" thickBot="1">
      <c r="A109" s="70"/>
      <c r="B109" s="142" t="s">
        <v>18</v>
      </c>
      <c r="C109" s="32" t="s">
        <v>19</v>
      </c>
      <c r="D109" s="29"/>
      <c r="E109" s="30">
        <v>2014</v>
      </c>
      <c r="F109" s="33">
        <f>E109</f>
        <v>2014</v>
      </c>
      <c r="G109" s="6">
        <v>1</v>
      </c>
    </row>
    <row r="110" spans="1:7" ht="42.75" customHeight="1" thickBot="1">
      <c r="A110" s="70"/>
      <c r="B110" s="143"/>
      <c r="C110" s="144" t="s">
        <v>90</v>
      </c>
      <c r="D110" s="37"/>
      <c r="E110" s="38" t="s">
        <v>21</v>
      </c>
      <c r="F110" s="38" t="s">
        <v>22</v>
      </c>
      <c r="G110" s="6">
        <v>1</v>
      </c>
    </row>
    <row r="111" spans="1:7" ht="42.75" customHeight="1" thickBot="1">
      <c r="A111" s="70">
        <v>1</v>
      </c>
      <c r="B111" s="145"/>
      <c r="C111" s="146" t="s">
        <v>91</v>
      </c>
      <c r="D111" s="37"/>
      <c r="E111" s="147"/>
      <c r="F111" s="148"/>
      <c r="G111" s="6">
        <v>1</v>
      </c>
    </row>
    <row r="112" spans="1:7" s="45" customFormat="1" ht="32.25" customHeight="1">
      <c r="A112" s="116">
        <v>5</v>
      </c>
      <c r="B112" s="40">
        <v>3000</v>
      </c>
      <c r="C112" s="149" t="s">
        <v>92</v>
      </c>
      <c r="D112" s="150"/>
      <c r="E112" s="151">
        <f>[1]MAKET!$E348</f>
        <v>0</v>
      </c>
      <c r="F112" s="152">
        <f>[1]MAKET!$F348</f>
        <v>0</v>
      </c>
      <c r="G112" s="44" t="str">
        <f>(IF(E112&lt;&gt;0,$G$2,IF(F112&lt;&gt;0,$G$2,"")))</f>
        <v/>
      </c>
    </row>
    <row r="113" spans="1:16" s="45" customFormat="1">
      <c r="A113" s="116">
        <v>70</v>
      </c>
      <c r="B113" s="46">
        <v>3100</v>
      </c>
      <c r="C113" s="47" t="s">
        <v>93</v>
      </c>
      <c r="D113" s="48"/>
      <c r="E113" s="153">
        <f>[1]MAKET!$E362</f>
        <v>24173036</v>
      </c>
      <c r="F113" s="154">
        <f>[1]MAKET!$F362</f>
        <v>48088947</v>
      </c>
      <c r="G113" s="44">
        <f>(IF(E113&lt;&gt;0,$G$2,IF(F113&lt;&gt;0,$G$2,"")))</f>
        <v>1</v>
      </c>
    </row>
    <row r="114" spans="1:16" s="45" customFormat="1" ht="32.25" customHeight="1" thickBot="1">
      <c r="A114" s="58">
        <v>115</v>
      </c>
      <c r="B114" s="155">
        <v>3200</v>
      </c>
      <c r="C114" s="156" t="s">
        <v>94</v>
      </c>
      <c r="D114" s="157"/>
      <c r="E114" s="158">
        <f>[1]MAKET!$E370</f>
        <v>0</v>
      </c>
      <c r="F114" s="159">
        <f>[1]MAKET!$F370</f>
        <v>0</v>
      </c>
      <c r="G114" s="44" t="str">
        <f>(IF(E114&lt;&gt;0,$G$2,IF(F114&lt;&gt;0,$G$2,"")))</f>
        <v/>
      </c>
    </row>
    <row r="115" spans="1:16" s="45" customFormat="1" ht="32.25" customHeight="1">
      <c r="A115" s="116">
        <v>145</v>
      </c>
      <c r="B115" s="46">
        <v>6000</v>
      </c>
      <c r="C115" s="103" t="s">
        <v>95</v>
      </c>
      <c r="D115" s="104"/>
      <c r="E115" s="151">
        <f>[1]MAKET!$E375</f>
        <v>0</v>
      </c>
      <c r="F115" s="152">
        <f>[1]MAKET!$F375</f>
        <v>0</v>
      </c>
      <c r="G115" s="44" t="str">
        <f t="shared" ref="G115:G123" si="2">(IF(E115&lt;&gt;0,$G$2,IF(F115&lt;&gt;0,$G$2,"")))</f>
        <v/>
      </c>
    </row>
    <row r="116" spans="1:16" s="45" customFormat="1">
      <c r="A116" s="116">
        <v>160</v>
      </c>
      <c r="B116" s="46">
        <v>6100</v>
      </c>
      <c r="C116" s="56" t="s">
        <v>96</v>
      </c>
      <c r="D116" s="57"/>
      <c r="E116" s="153">
        <f>[1]MAKET!$E378</f>
        <v>-9532596</v>
      </c>
      <c r="F116" s="154">
        <f>[1]MAKET!$F378</f>
        <v>-9532596</v>
      </c>
      <c r="G116" s="44">
        <f t="shared" si="2"/>
        <v>1</v>
      </c>
    </row>
    <row r="117" spans="1:16" s="45" customFormat="1" ht="32.25" customHeight="1">
      <c r="A117" s="58">
        <v>185</v>
      </c>
      <c r="B117" s="46">
        <v>6200</v>
      </c>
      <c r="C117" s="160" t="s">
        <v>97</v>
      </c>
      <c r="D117" s="161"/>
      <c r="E117" s="153">
        <f>[1]MAKET!$E383</f>
        <v>-732281</v>
      </c>
      <c r="F117" s="162">
        <f>[1]MAKET!$F383</f>
        <v>-732281</v>
      </c>
      <c r="G117" s="44">
        <f t="shared" si="2"/>
        <v>1</v>
      </c>
    </row>
    <row r="118" spans="1:16" s="45" customFormat="1" ht="21.75" customHeight="1">
      <c r="A118" s="58">
        <v>200</v>
      </c>
      <c r="B118" s="46">
        <v>6300</v>
      </c>
      <c r="C118" s="163" t="s">
        <v>98</v>
      </c>
      <c r="D118" s="115"/>
      <c r="E118" s="153">
        <f>[1]MAKET!$E386</f>
        <v>0</v>
      </c>
      <c r="F118" s="162">
        <f>[1]MAKET!$F386</f>
        <v>0</v>
      </c>
      <c r="G118" s="44" t="str">
        <f t="shared" si="2"/>
        <v/>
      </c>
    </row>
    <row r="119" spans="1:16" s="166" customFormat="1" ht="34.5" customHeight="1">
      <c r="A119" s="59">
        <v>210</v>
      </c>
      <c r="B119" s="46">
        <v>6400</v>
      </c>
      <c r="C119" s="164" t="s">
        <v>99</v>
      </c>
      <c r="D119" s="165"/>
      <c r="E119" s="153">
        <f>[1]MAKET!$E389</f>
        <v>-20732133</v>
      </c>
      <c r="F119" s="162">
        <f>[1]MAKET!$F389</f>
        <v>-1543733</v>
      </c>
      <c r="G119" s="44">
        <f t="shared" si="2"/>
        <v>1</v>
      </c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1:16" s="166" customFormat="1">
      <c r="A120" s="167">
        <v>213</v>
      </c>
      <c r="B120" s="46">
        <v>6500</v>
      </c>
      <c r="C120" s="168" t="s">
        <v>100</v>
      </c>
      <c r="D120" s="169"/>
      <c r="E120" s="170">
        <f>[1]MAKET!$E392</f>
        <v>0</v>
      </c>
      <c r="F120" s="170">
        <f>[1]MAKET!$F392</f>
        <v>0</v>
      </c>
      <c r="G120" s="44" t="str">
        <f t="shared" si="2"/>
        <v/>
      </c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s="45" customFormat="1" ht="21.75" customHeight="1">
      <c r="A121" s="58">
        <v>215</v>
      </c>
      <c r="B121" s="46">
        <v>6600</v>
      </c>
      <c r="C121" s="163" t="s">
        <v>101</v>
      </c>
      <c r="D121" s="115"/>
      <c r="E121" s="153">
        <f>[1]MAKET!$E393</f>
        <v>0</v>
      </c>
      <c r="F121" s="154">
        <f>[1]MAKET!$F393</f>
        <v>0</v>
      </c>
      <c r="G121" s="44" t="str">
        <f t="shared" si="2"/>
        <v/>
      </c>
    </row>
    <row r="122" spans="1:16" s="45" customFormat="1" ht="21.75" customHeight="1">
      <c r="A122" s="58">
        <v>215</v>
      </c>
      <c r="B122" s="46">
        <v>6700</v>
      </c>
      <c r="C122" s="163" t="s">
        <v>102</v>
      </c>
      <c r="D122" s="115"/>
      <c r="E122" s="153">
        <f>[1]MAKET!$E396</f>
        <v>0</v>
      </c>
      <c r="F122" s="154">
        <f>[1]MAKET!$F396</f>
        <v>0</v>
      </c>
      <c r="G122" s="44" t="str">
        <f t="shared" si="2"/>
        <v/>
      </c>
    </row>
    <row r="123" spans="1:16" s="45" customFormat="1" ht="22.5" customHeight="1" thickBot="1">
      <c r="A123" s="58">
        <v>230</v>
      </c>
      <c r="B123" s="46">
        <v>6900</v>
      </c>
      <c r="C123" s="171" t="s">
        <v>103</v>
      </c>
      <c r="D123" s="172"/>
      <c r="E123" s="158">
        <f>[1]MAKET!$E399</f>
        <v>0</v>
      </c>
      <c r="F123" s="159">
        <f>[1]MAKET!$F399</f>
        <v>0</v>
      </c>
      <c r="G123" s="44" t="str">
        <f t="shared" si="2"/>
        <v/>
      </c>
    </row>
    <row r="124" spans="1:16" ht="21.75" thickBot="1">
      <c r="A124" s="70">
        <v>260</v>
      </c>
      <c r="B124" s="71"/>
      <c r="C124" s="173" t="s">
        <v>104</v>
      </c>
      <c r="D124" s="174"/>
      <c r="E124" s="73">
        <f>[1]MAKET!$E406</f>
        <v>-6823974</v>
      </c>
      <c r="F124" s="73">
        <f>[1]MAKET!$F406</f>
        <v>36280337</v>
      </c>
      <c r="G124" s="6">
        <v>1</v>
      </c>
    </row>
    <row r="125" spans="1:16" ht="54" customHeight="1" thickBot="1">
      <c r="A125" s="70">
        <v>261</v>
      </c>
      <c r="B125" s="175" t="s">
        <v>18</v>
      </c>
      <c r="C125" s="176" t="s">
        <v>105</v>
      </c>
      <c r="D125" s="177"/>
      <c r="E125" s="178"/>
      <c r="F125" s="179"/>
      <c r="G125" s="6">
        <v>1</v>
      </c>
    </row>
    <row r="126" spans="1:16" ht="21.75" thickBot="1">
      <c r="A126" s="70">
        <v>262</v>
      </c>
      <c r="B126" s="180"/>
      <c r="C126" s="181" t="s">
        <v>106</v>
      </c>
      <c r="D126" s="182"/>
      <c r="E126" s="183"/>
      <c r="F126" s="179"/>
      <c r="G126" s="6">
        <v>1</v>
      </c>
    </row>
    <row r="127" spans="1:16" s="45" customFormat="1" ht="24" customHeight="1">
      <c r="A127" s="116">
        <v>265</v>
      </c>
      <c r="B127" s="46">
        <v>7400</v>
      </c>
      <c r="C127" s="149" t="s">
        <v>107</v>
      </c>
      <c r="D127" s="150"/>
      <c r="E127" s="151">
        <f>[1]MAKET!$E409</f>
        <v>0</v>
      </c>
      <c r="F127" s="151">
        <f>[1]MAKET!$F409</f>
        <v>0</v>
      </c>
      <c r="G127" s="44" t="str">
        <f>(IF(E127&lt;&gt;0,$G$2,IF(F127&lt;&gt;0,$G$2,"")))</f>
        <v/>
      </c>
    </row>
    <row r="128" spans="1:16" s="45" customFormat="1">
      <c r="A128" s="116">
        <v>275</v>
      </c>
      <c r="B128" s="46">
        <v>7500</v>
      </c>
      <c r="C128" s="47" t="s">
        <v>108</v>
      </c>
      <c r="D128" s="48"/>
      <c r="E128" s="153">
        <f>[1]MAKET!$E410</f>
        <v>0</v>
      </c>
      <c r="F128" s="153">
        <f>[1]MAKET!$F410</f>
        <v>0</v>
      </c>
      <c r="G128" s="44" t="str">
        <f>(IF(E128&lt;&gt;0,$G$2,IF(F128&lt;&gt;0,$G$2,"")))</f>
        <v/>
      </c>
    </row>
    <row r="129" spans="1:7" s="45" customFormat="1" ht="30" customHeight="1">
      <c r="A129" s="58">
        <v>285</v>
      </c>
      <c r="B129" s="46">
        <v>7600</v>
      </c>
      <c r="C129" s="50" t="s">
        <v>109</v>
      </c>
      <c r="D129" s="51"/>
      <c r="E129" s="153">
        <f>[1]MAKET!$E411</f>
        <v>0</v>
      </c>
      <c r="F129" s="153">
        <f>[1]MAKET!$F411</f>
        <v>0</v>
      </c>
      <c r="G129" s="44" t="str">
        <f>(IF(E129&lt;&gt;0,$G$2,IF(F129&lt;&gt;0,$G$2,"")))</f>
        <v/>
      </c>
    </row>
    <row r="130" spans="1:7" s="45" customFormat="1" ht="24" customHeight="1">
      <c r="A130" s="58">
        <v>295</v>
      </c>
      <c r="B130" s="46">
        <v>7700</v>
      </c>
      <c r="C130" s="50" t="s">
        <v>110</v>
      </c>
      <c r="D130" s="111"/>
      <c r="E130" s="153">
        <f>[1]MAKET!$E412</f>
        <v>0</v>
      </c>
      <c r="F130" s="153">
        <f>[1]MAKET!$F412</f>
        <v>0</v>
      </c>
      <c r="G130" s="44" t="str">
        <f>(IF(E130&lt;&gt;0,$G$2,IF(F130&lt;&gt;0,$G$2,"")))</f>
        <v/>
      </c>
    </row>
    <row r="131" spans="1:7" s="123" customFormat="1" ht="39.75" customHeight="1" thickBot="1">
      <c r="A131" s="58">
        <v>305</v>
      </c>
      <c r="B131" s="120">
        <v>7800</v>
      </c>
      <c r="C131" s="184" t="s">
        <v>111</v>
      </c>
      <c r="D131" s="185"/>
      <c r="E131" s="153">
        <f>[1]MAKET!$E413</f>
        <v>0</v>
      </c>
      <c r="F131" s="153">
        <f>[1]MAKET!$F413</f>
        <v>0</v>
      </c>
      <c r="G131" s="44" t="str">
        <f>(IF(E131&lt;&gt;0,$G$2,IF(F131&lt;&gt;0,$G$2,"")))</f>
        <v/>
      </c>
    </row>
    <row r="132" spans="1:7" ht="21.75" thickBot="1">
      <c r="A132" s="133">
        <v>315</v>
      </c>
      <c r="B132" s="71"/>
      <c r="C132" s="173" t="s">
        <v>112</v>
      </c>
      <c r="D132" s="174"/>
      <c r="E132" s="73">
        <f>[1]MAKET!$E416</f>
        <v>0</v>
      </c>
      <c r="F132" s="73">
        <f>[1]MAKET!$F416</f>
        <v>0</v>
      </c>
      <c r="G132" s="6">
        <v>1</v>
      </c>
    </row>
    <row r="133" spans="1:7" ht="15" customHeight="1">
      <c r="A133" s="133"/>
      <c r="B133" s="186"/>
      <c r="C133" s="186"/>
      <c r="D133" s="140"/>
      <c r="G133" s="6">
        <v>1</v>
      </c>
    </row>
    <row r="134" spans="1:7">
      <c r="A134" s="133"/>
      <c r="E134" s="80"/>
      <c r="F134" s="80"/>
      <c r="G134" s="6">
        <v>1</v>
      </c>
    </row>
    <row r="135" spans="1:7">
      <c r="A135" s="133"/>
      <c r="C135" s="8"/>
      <c r="D135" s="9"/>
      <c r="E135" s="80"/>
      <c r="F135" s="80"/>
      <c r="G135" s="6">
        <v>1</v>
      </c>
    </row>
    <row r="136" spans="1:7" ht="42" customHeight="1">
      <c r="A136" s="133"/>
      <c r="B136" s="81" t="str">
        <f>$B$7</f>
        <v>ОТЧЕТ ЗА ИЗПЪЛНЕНИЕТО НА БЮДЖЕТА</v>
      </c>
      <c r="C136" s="82"/>
      <c r="D136" s="82"/>
      <c r="E136" s="80"/>
      <c r="F136" s="80"/>
      <c r="G136" s="6">
        <v>1</v>
      </c>
    </row>
    <row r="137" spans="1:7">
      <c r="A137" s="133"/>
      <c r="C137" s="8"/>
      <c r="D137" s="9"/>
      <c r="E137" s="83" t="s">
        <v>12</v>
      </c>
      <c r="F137" s="83" t="s">
        <v>13</v>
      </c>
      <c r="G137" s="6">
        <v>1</v>
      </c>
    </row>
    <row r="138" spans="1:7" ht="38.25" customHeight="1" thickBot="1">
      <c r="A138" s="133"/>
      <c r="B138" s="84" t="str">
        <f>$B$9</f>
        <v>Министерство на околната среда и водите</v>
      </c>
      <c r="C138" s="85"/>
      <c r="D138" s="85"/>
      <c r="E138" s="86">
        <f>$E$9</f>
        <v>41640</v>
      </c>
      <c r="F138" s="87">
        <f>$F$9</f>
        <v>42004</v>
      </c>
      <c r="G138" s="6">
        <v>1</v>
      </c>
    </row>
    <row r="139" spans="1:7" ht="21.75" thickBot="1">
      <c r="A139" s="133"/>
      <c r="B139" s="20" t="str">
        <f>$B$10</f>
        <v>(наименование на разпоредителя с бюджет)</v>
      </c>
      <c r="E139" s="80"/>
      <c r="F139" s="88">
        <f>$F$10</f>
        <v>0</v>
      </c>
      <c r="G139" s="6">
        <v>1</v>
      </c>
    </row>
    <row r="140" spans="1:7" ht="21.75" thickBot="1">
      <c r="A140" s="133"/>
      <c r="B140" s="20"/>
      <c r="E140" s="89"/>
      <c r="F140" s="80"/>
      <c r="G140" s="6">
        <v>1</v>
      </c>
    </row>
    <row r="141" spans="1:7" ht="39.75" customHeight="1" thickTop="1" thickBot="1">
      <c r="A141" s="133"/>
      <c r="B141" s="84" t="str">
        <f>$B$12</f>
        <v>Министерство на околната среда и водите</v>
      </c>
      <c r="C141" s="85"/>
      <c r="D141" s="85"/>
      <c r="E141" s="80" t="s">
        <v>14</v>
      </c>
      <c r="F141" s="90" t="str">
        <f>$F$12</f>
        <v>1900</v>
      </c>
      <c r="G141" s="6">
        <v>1</v>
      </c>
    </row>
    <row r="142" spans="1:7" ht="21.75" thickTop="1">
      <c r="A142" s="133"/>
      <c r="B142" s="20" t="str">
        <f>$B$13</f>
        <v>(наименование на първостепенния разпоредител с бюджет)</v>
      </c>
      <c r="E142" s="89" t="s">
        <v>15</v>
      </c>
      <c r="F142" s="80"/>
      <c r="G142" s="6">
        <v>1</v>
      </c>
    </row>
    <row r="143" spans="1:7">
      <c r="A143" s="133"/>
      <c r="B143" s="20"/>
      <c r="E143" s="80"/>
      <c r="F143" s="80"/>
      <c r="G143" s="6">
        <v>1</v>
      </c>
    </row>
    <row r="144" spans="1:7" ht="21.75" thickBot="1">
      <c r="A144" s="133"/>
      <c r="C144" s="8"/>
      <c r="D144" s="9"/>
      <c r="E144" s="80"/>
      <c r="F144" s="89" t="s">
        <v>1</v>
      </c>
      <c r="G144" s="6">
        <v>1</v>
      </c>
    </row>
    <row r="145" spans="1:7" ht="21.75" thickBot="1">
      <c r="A145" s="133"/>
      <c r="B145" s="187"/>
      <c r="C145" s="188" t="s">
        <v>113</v>
      </c>
      <c r="D145" s="189"/>
      <c r="E145" s="30" t="s">
        <v>3</v>
      </c>
      <c r="F145" s="30" t="s">
        <v>0</v>
      </c>
      <c r="G145" s="6">
        <v>1</v>
      </c>
    </row>
    <row r="146" spans="1:7" ht="37.5" customHeight="1" thickBot="1">
      <c r="A146" s="133"/>
      <c r="B146" s="190"/>
      <c r="C146" s="191" t="s">
        <v>114</v>
      </c>
      <c r="D146" s="192"/>
      <c r="E146" s="30">
        <v>2014</v>
      </c>
      <c r="F146" s="33">
        <f>E146</f>
        <v>2014</v>
      </c>
      <c r="G146" s="6">
        <v>1</v>
      </c>
    </row>
    <row r="147" spans="1:7" ht="21.75" thickBot="1">
      <c r="A147" s="133"/>
      <c r="B147" s="193"/>
      <c r="C147" s="194" t="s">
        <v>115</v>
      </c>
      <c r="D147" s="37"/>
      <c r="E147" s="38" t="s">
        <v>21</v>
      </c>
      <c r="F147" s="38" t="s">
        <v>22</v>
      </c>
      <c r="G147" s="6">
        <v>1</v>
      </c>
    </row>
    <row r="148" spans="1:7" ht="21.75" thickBot="1">
      <c r="A148" s="133"/>
      <c r="B148" s="195"/>
      <c r="C148" s="196" t="s">
        <v>116</v>
      </c>
      <c r="D148" s="29"/>
      <c r="E148" s="197">
        <f>E49-E96+E124+E132</f>
        <v>-43298000</v>
      </c>
      <c r="F148" s="197">
        <f>F49-F96+F124+F132</f>
        <v>-5434831</v>
      </c>
      <c r="G148" s="6">
        <v>1</v>
      </c>
    </row>
    <row r="149" spans="1:7">
      <c r="A149" s="133"/>
      <c r="B149" s="8"/>
      <c r="C149" s="198"/>
      <c r="D149" s="199"/>
      <c r="E149" s="200"/>
      <c r="F149" s="200"/>
      <c r="G149" s="6">
        <v>1</v>
      </c>
    </row>
    <row r="150" spans="1:7">
      <c r="A150" s="133"/>
      <c r="E150" s="80"/>
      <c r="F150" s="80"/>
      <c r="G150" s="6">
        <v>1</v>
      </c>
    </row>
    <row r="151" spans="1:7">
      <c r="A151" s="133"/>
      <c r="C151" s="8"/>
      <c r="D151" s="9"/>
      <c r="E151" s="80"/>
      <c r="F151" s="80"/>
      <c r="G151" s="6">
        <v>1</v>
      </c>
    </row>
    <row r="152" spans="1:7" ht="44.25" customHeight="1">
      <c r="A152" s="133"/>
      <c r="B152" s="81" t="str">
        <f>$B$7</f>
        <v>ОТЧЕТ ЗА ИЗПЪЛНЕНИЕТО НА БЮДЖЕТА</v>
      </c>
      <c r="C152" s="82"/>
      <c r="D152" s="82"/>
      <c r="E152" s="80"/>
      <c r="F152" s="80"/>
      <c r="G152" s="6">
        <v>1</v>
      </c>
    </row>
    <row r="153" spans="1:7">
      <c r="A153" s="133"/>
      <c r="C153" s="8"/>
      <c r="D153" s="9"/>
      <c r="E153" s="83" t="s">
        <v>12</v>
      </c>
      <c r="F153" s="83" t="s">
        <v>13</v>
      </c>
      <c r="G153" s="6">
        <v>1</v>
      </c>
    </row>
    <row r="154" spans="1:7" ht="38.25" customHeight="1" thickBot="1">
      <c r="A154" s="133"/>
      <c r="B154" s="84" t="str">
        <f>$B$9</f>
        <v>Министерство на околната среда и водите</v>
      </c>
      <c r="C154" s="85"/>
      <c r="D154" s="85"/>
      <c r="E154" s="86">
        <f>$E$9</f>
        <v>41640</v>
      </c>
      <c r="F154" s="87">
        <f>$F$9</f>
        <v>42004</v>
      </c>
      <c r="G154" s="6">
        <v>1</v>
      </c>
    </row>
    <row r="155" spans="1:7" ht="21.75" thickBot="1">
      <c r="A155" s="133"/>
      <c r="B155" s="20" t="str">
        <f>$B$10</f>
        <v>(наименование на разпоредителя с бюджет)</v>
      </c>
      <c r="E155" s="80"/>
      <c r="F155" s="88">
        <f>$F$10</f>
        <v>0</v>
      </c>
      <c r="G155" s="6">
        <v>1</v>
      </c>
    </row>
    <row r="156" spans="1:7" ht="21.75" thickBot="1">
      <c r="A156" s="133"/>
      <c r="B156" s="20"/>
      <c r="E156" s="89"/>
      <c r="F156" s="80"/>
      <c r="G156" s="6">
        <v>1</v>
      </c>
    </row>
    <row r="157" spans="1:7" ht="38.25" customHeight="1" thickTop="1" thickBot="1">
      <c r="A157" s="133"/>
      <c r="B157" s="84" t="str">
        <f>$B$12</f>
        <v>Министерство на околната среда и водите</v>
      </c>
      <c r="C157" s="85"/>
      <c r="D157" s="85"/>
      <c r="E157" s="80" t="s">
        <v>14</v>
      </c>
      <c r="F157" s="90" t="str">
        <f>$F$12</f>
        <v>1900</v>
      </c>
      <c r="G157" s="6">
        <v>1</v>
      </c>
    </row>
    <row r="158" spans="1:7" ht="21.75" thickTop="1">
      <c r="A158" s="133"/>
      <c r="B158" s="20" t="str">
        <f>$B$13</f>
        <v>(наименование на първостепенния разпоредител с бюджет)</v>
      </c>
      <c r="E158" s="89" t="s">
        <v>15</v>
      </c>
      <c r="F158" s="80"/>
      <c r="G158" s="6">
        <v>1</v>
      </c>
    </row>
    <row r="159" spans="1:7">
      <c r="A159" s="133"/>
      <c r="B159" s="20"/>
      <c r="E159" s="80"/>
      <c r="F159" s="80"/>
      <c r="G159" s="6">
        <v>1</v>
      </c>
    </row>
    <row r="160" spans="1:7" ht="21.75" thickBot="1">
      <c r="A160" s="133"/>
      <c r="C160" s="8"/>
      <c r="D160" s="9"/>
      <c r="E160" s="80"/>
      <c r="F160" s="89" t="s">
        <v>1</v>
      </c>
      <c r="G160" s="6">
        <v>1</v>
      </c>
    </row>
    <row r="161" spans="1:61" ht="21.75" thickBot="1">
      <c r="A161" s="133"/>
      <c r="B161" s="201"/>
      <c r="C161" s="202" t="s">
        <v>117</v>
      </c>
      <c r="D161" s="29"/>
      <c r="E161" s="30" t="s">
        <v>3</v>
      </c>
      <c r="F161" s="30" t="s">
        <v>0</v>
      </c>
      <c r="G161" s="6">
        <v>1</v>
      </c>
    </row>
    <row r="162" spans="1:61" ht="21.75" thickBot="1">
      <c r="A162" s="133"/>
      <c r="B162" s="96" t="s">
        <v>18</v>
      </c>
      <c r="C162" s="203" t="s">
        <v>19</v>
      </c>
      <c r="D162" s="29"/>
      <c r="E162" s="30">
        <v>2014</v>
      </c>
      <c r="F162" s="33">
        <f>E162</f>
        <v>2014</v>
      </c>
      <c r="G162" s="6">
        <v>1</v>
      </c>
    </row>
    <row r="163" spans="1:61" ht="21.75" thickBot="1">
      <c r="A163" s="133"/>
      <c r="B163" s="204"/>
      <c r="C163" s="36" t="s">
        <v>118</v>
      </c>
      <c r="D163" s="37"/>
      <c r="E163" s="38" t="s">
        <v>21</v>
      </c>
      <c r="F163" s="38" t="s">
        <v>22</v>
      </c>
      <c r="G163" s="6">
        <v>1</v>
      </c>
    </row>
    <row r="164" spans="1:61" s="45" customFormat="1" ht="18.75" customHeight="1">
      <c r="A164" s="58">
        <v>5</v>
      </c>
      <c r="B164" s="40">
        <v>7000</v>
      </c>
      <c r="C164" s="205" t="s">
        <v>119</v>
      </c>
      <c r="D164" s="104"/>
      <c r="E164" s="151">
        <f>[1]MAKET!$E448</f>
        <v>0</v>
      </c>
      <c r="F164" s="152">
        <f>[1]MAKET!$F448</f>
        <v>0</v>
      </c>
      <c r="G164" s="44" t="str">
        <f t="shared" ref="G164:G184" si="3">(IF(E164&lt;&gt;0,$G$2,IF(F164&lt;&gt;0,$G$2,"")))</f>
        <v/>
      </c>
    </row>
    <row r="165" spans="1:61" s="45" customFormat="1">
      <c r="A165" s="58">
        <v>30</v>
      </c>
      <c r="B165" s="46">
        <v>7100</v>
      </c>
      <c r="C165" s="112" t="s">
        <v>120</v>
      </c>
      <c r="D165" s="113"/>
      <c r="E165" s="153">
        <f>[1]MAKET!$E452</f>
        <v>0</v>
      </c>
      <c r="F165" s="154">
        <f>[1]MAKET!$F452</f>
        <v>0</v>
      </c>
      <c r="G165" s="44" t="str">
        <f t="shared" si="3"/>
        <v/>
      </c>
    </row>
    <row r="166" spans="1:61" s="45" customFormat="1">
      <c r="A166" s="58">
        <v>45</v>
      </c>
      <c r="B166" s="46">
        <v>7200</v>
      </c>
      <c r="C166" s="112" t="s">
        <v>121</v>
      </c>
      <c r="D166" s="113"/>
      <c r="E166" s="153">
        <f>[1]MAKET!$E455</f>
        <v>0</v>
      </c>
      <c r="F166" s="154">
        <f>[1]MAKET!$F455</f>
        <v>0</v>
      </c>
      <c r="G166" s="44" t="str">
        <f t="shared" si="3"/>
        <v/>
      </c>
    </row>
    <row r="167" spans="1:61" s="45" customFormat="1" ht="33" customHeight="1">
      <c r="A167" s="58">
        <v>60</v>
      </c>
      <c r="B167" s="46">
        <v>7300</v>
      </c>
      <c r="C167" s="114" t="s">
        <v>122</v>
      </c>
      <c r="D167" s="115"/>
      <c r="E167" s="153">
        <f>[1]MAKET!$E458</f>
        <v>0</v>
      </c>
      <c r="F167" s="154">
        <f>[1]MAKET!$F458</f>
        <v>0</v>
      </c>
      <c r="G167" s="44" t="str">
        <f t="shared" si="3"/>
        <v/>
      </c>
    </row>
    <row r="168" spans="1:61" s="166" customFormat="1" ht="33.75" customHeight="1">
      <c r="A168" s="59">
        <v>110</v>
      </c>
      <c r="B168" s="46">
        <v>7900</v>
      </c>
      <c r="C168" s="206" t="s">
        <v>123</v>
      </c>
      <c r="D168" s="207"/>
      <c r="E168" s="170">
        <f>[1]MAKET!$E465</f>
        <v>729422</v>
      </c>
      <c r="F168" s="208">
        <f>[1]MAKET!$F465</f>
        <v>729422</v>
      </c>
      <c r="G168" s="44">
        <f t="shared" si="3"/>
        <v>1</v>
      </c>
      <c r="H168" s="62"/>
      <c r="I168" s="209"/>
      <c r="J168" s="209"/>
      <c r="K168" s="210"/>
      <c r="L168" s="209"/>
      <c r="M168" s="209"/>
      <c r="N168" s="62"/>
      <c r="O168" s="209"/>
      <c r="P168" s="209"/>
      <c r="Q168" s="210"/>
      <c r="R168" s="209"/>
      <c r="S168" s="209"/>
      <c r="T168" s="210"/>
      <c r="U168" s="209"/>
      <c r="V168" s="209"/>
      <c r="W168" s="210"/>
      <c r="X168" s="209"/>
      <c r="Y168" s="209"/>
      <c r="Z168" s="210"/>
      <c r="AA168" s="209"/>
      <c r="AB168" s="209"/>
      <c r="AC168" s="62"/>
      <c r="AD168" s="209"/>
      <c r="AE168" s="209"/>
      <c r="AF168" s="210"/>
      <c r="AG168" s="209"/>
      <c r="AH168" s="209"/>
      <c r="AI168" s="210"/>
      <c r="AJ168" s="211"/>
      <c r="AK168" s="211"/>
      <c r="AL168" s="212"/>
      <c r="AM168" s="211"/>
      <c r="AN168" s="211"/>
      <c r="AO168" s="212"/>
      <c r="AP168" s="211"/>
      <c r="AQ168" s="211"/>
      <c r="AR168" s="213"/>
      <c r="AS168" s="211"/>
      <c r="AT168" s="211"/>
      <c r="AU168" s="212"/>
      <c r="AV168" s="211"/>
      <c r="AW168" s="211"/>
      <c r="AX168" s="212"/>
      <c r="AY168" s="211"/>
      <c r="AZ168" s="212"/>
      <c r="BA168" s="213"/>
      <c r="BB168" s="212"/>
      <c r="BC168" s="212"/>
      <c r="BD168" s="211"/>
      <c r="BE168" s="211"/>
      <c r="BF168" s="212"/>
      <c r="BG168" s="211"/>
      <c r="BI168" s="211"/>
    </row>
    <row r="169" spans="1:61" s="45" customFormat="1">
      <c r="A169" s="58">
        <v>125</v>
      </c>
      <c r="B169" s="46">
        <v>8000</v>
      </c>
      <c r="C169" s="56" t="s">
        <v>124</v>
      </c>
      <c r="D169" s="57"/>
      <c r="E169" s="153">
        <f>[1]MAKET!$E468</f>
        <v>-729422</v>
      </c>
      <c r="F169" s="154">
        <f>[1]MAKET!$F468</f>
        <v>-729422</v>
      </c>
      <c r="G169" s="44">
        <f t="shared" si="3"/>
        <v>1</v>
      </c>
    </row>
    <row r="170" spans="1:61" s="45" customFormat="1" ht="33" customHeight="1">
      <c r="A170" s="58">
        <v>220</v>
      </c>
      <c r="B170" s="46">
        <v>8100</v>
      </c>
      <c r="C170" s="50" t="s">
        <v>125</v>
      </c>
      <c r="D170" s="111"/>
      <c r="E170" s="153">
        <f>[1]MAKET!$E484</f>
        <v>0</v>
      </c>
      <c r="F170" s="154">
        <f>[1]MAKET!$F484</f>
        <v>0</v>
      </c>
      <c r="G170" s="44" t="str">
        <f t="shared" si="3"/>
        <v/>
      </c>
    </row>
    <row r="171" spans="1:61" s="45" customFormat="1" ht="23.25" customHeight="1">
      <c r="A171" s="58">
        <v>245</v>
      </c>
      <c r="B171" s="46">
        <v>8200</v>
      </c>
      <c r="C171" s="50" t="s">
        <v>126</v>
      </c>
      <c r="D171" s="111"/>
      <c r="E171" s="170">
        <f>[1]MAKET!$E489</f>
        <v>0</v>
      </c>
      <c r="F171" s="170">
        <f>[1]MAKET!$F489</f>
        <v>0</v>
      </c>
      <c r="G171" s="44" t="str">
        <f t="shared" si="3"/>
        <v/>
      </c>
    </row>
    <row r="172" spans="1:61" s="45" customFormat="1">
      <c r="A172" s="58">
        <v>255</v>
      </c>
      <c r="B172" s="46">
        <v>8300</v>
      </c>
      <c r="C172" s="47" t="s">
        <v>127</v>
      </c>
      <c r="D172" s="48"/>
      <c r="E172" s="153">
        <f>[1]MAKET!$E490</f>
        <v>0</v>
      </c>
      <c r="F172" s="154">
        <f>[1]MAKET!$F490</f>
        <v>0</v>
      </c>
      <c r="G172" s="44" t="str">
        <f t="shared" si="3"/>
        <v/>
      </c>
    </row>
    <row r="173" spans="1:61" s="45" customFormat="1">
      <c r="A173" s="58">
        <v>295</v>
      </c>
      <c r="B173" s="46">
        <v>8500</v>
      </c>
      <c r="C173" s="56" t="s">
        <v>128</v>
      </c>
      <c r="D173" s="57"/>
      <c r="E173" s="153">
        <f>[1]MAKET!$E499</f>
        <v>0</v>
      </c>
      <c r="F173" s="154">
        <f>[1]MAKET!$F499</f>
        <v>0</v>
      </c>
      <c r="G173" s="44" t="str">
        <f t="shared" si="3"/>
        <v/>
      </c>
    </row>
    <row r="174" spans="1:61" s="45" customFormat="1">
      <c r="A174" s="58">
        <v>315</v>
      </c>
      <c r="B174" s="46">
        <v>8600</v>
      </c>
      <c r="C174" s="56" t="s">
        <v>129</v>
      </c>
      <c r="D174" s="57"/>
      <c r="E174" s="153">
        <f>[1]MAKET!$E503</f>
        <v>0</v>
      </c>
      <c r="F174" s="154">
        <f>[1]MAKET!$F503</f>
        <v>0</v>
      </c>
      <c r="G174" s="44" t="str">
        <f t="shared" si="3"/>
        <v/>
      </c>
    </row>
    <row r="175" spans="1:61" s="45" customFormat="1" ht="30" customHeight="1">
      <c r="A175" s="58">
        <v>355</v>
      </c>
      <c r="B175" s="46">
        <v>8700</v>
      </c>
      <c r="C175" s="50" t="s">
        <v>130</v>
      </c>
      <c r="D175" s="111"/>
      <c r="E175" s="153">
        <f>[1]MAKET!$E508</f>
        <v>0</v>
      </c>
      <c r="F175" s="154">
        <f>[1]MAKET!$F508</f>
        <v>0</v>
      </c>
      <c r="G175" s="44" t="str">
        <f t="shared" si="3"/>
        <v/>
      </c>
    </row>
    <row r="176" spans="1:61" s="45" customFormat="1" ht="30" customHeight="1">
      <c r="A176" s="58">
        <v>355</v>
      </c>
      <c r="B176" s="46">
        <v>8800</v>
      </c>
      <c r="C176" s="50" t="s">
        <v>131</v>
      </c>
      <c r="D176" s="111"/>
      <c r="E176" s="153">
        <f>[1]MAKET!$E511</f>
        <v>0</v>
      </c>
      <c r="F176" s="154">
        <f>[1]MAKET!$F511</f>
        <v>5174367</v>
      </c>
      <c r="G176" s="44">
        <f t="shared" si="3"/>
        <v>1</v>
      </c>
    </row>
    <row r="177" spans="1:20" s="45" customFormat="1" ht="33.75" customHeight="1">
      <c r="A177" s="58">
        <v>375</v>
      </c>
      <c r="B177" s="46">
        <v>8900</v>
      </c>
      <c r="C177" s="163" t="s">
        <v>132</v>
      </c>
      <c r="D177" s="115"/>
      <c r="E177" s="153">
        <f>[1]MAKET!$E518</f>
        <v>0</v>
      </c>
      <c r="F177" s="154">
        <f>[1]MAKET!$F518</f>
        <v>-13696</v>
      </c>
      <c r="G177" s="44">
        <f t="shared" si="3"/>
        <v>1</v>
      </c>
    </row>
    <row r="178" spans="1:20" s="45" customFormat="1">
      <c r="A178" s="58">
        <v>395</v>
      </c>
      <c r="B178" s="46">
        <v>9000</v>
      </c>
      <c r="C178" s="56" t="s">
        <v>133</v>
      </c>
      <c r="D178" s="57"/>
      <c r="E178" s="170">
        <f>[1]MAKET!$E522</f>
        <v>0</v>
      </c>
      <c r="F178" s="170">
        <f>[1]MAKET!$F522</f>
        <v>0</v>
      </c>
      <c r="G178" s="44" t="str">
        <f t="shared" si="3"/>
        <v/>
      </c>
    </row>
    <row r="179" spans="1:20" s="45" customFormat="1" ht="33" customHeight="1">
      <c r="A179" s="58">
        <v>405</v>
      </c>
      <c r="B179" s="46">
        <v>9100</v>
      </c>
      <c r="C179" s="163" t="s">
        <v>134</v>
      </c>
      <c r="D179" s="160"/>
      <c r="E179" s="153">
        <f>[1]MAKET!$E523</f>
        <v>0</v>
      </c>
      <c r="F179" s="154">
        <f>[1]MAKET!$F523</f>
        <v>0</v>
      </c>
      <c r="G179" s="44" t="str">
        <f t="shared" si="3"/>
        <v/>
      </c>
    </row>
    <row r="180" spans="1:20" s="45" customFormat="1" ht="31.5" customHeight="1">
      <c r="A180" s="58">
        <v>430</v>
      </c>
      <c r="B180" s="46">
        <v>9200</v>
      </c>
      <c r="C180" s="214" t="s">
        <v>135</v>
      </c>
      <c r="D180" s="111"/>
      <c r="E180" s="153">
        <f>[1]MAKET!$E528</f>
        <v>0</v>
      </c>
      <c r="F180" s="154">
        <f>[1]MAKET!$F528</f>
        <v>0</v>
      </c>
      <c r="G180" s="44" t="str">
        <f t="shared" si="3"/>
        <v/>
      </c>
    </row>
    <row r="181" spans="1:20" s="45" customFormat="1">
      <c r="A181" s="116">
        <v>445</v>
      </c>
      <c r="B181" s="46">
        <v>9300</v>
      </c>
      <c r="C181" s="56" t="s">
        <v>136</v>
      </c>
      <c r="D181" s="57"/>
      <c r="E181" s="153">
        <f>[1]MAKET!$E531</f>
        <v>0</v>
      </c>
      <c r="F181" s="154">
        <f>[1]MAKET!$F531</f>
        <v>247402</v>
      </c>
      <c r="G181" s="44">
        <f t="shared" si="3"/>
        <v>1</v>
      </c>
    </row>
    <row r="182" spans="1:20" s="45" customFormat="1" ht="31.5" customHeight="1">
      <c r="A182" s="116">
        <v>470</v>
      </c>
      <c r="B182" s="46">
        <v>9500</v>
      </c>
      <c r="C182" s="214" t="s">
        <v>137</v>
      </c>
      <c r="D182" s="215"/>
      <c r="E182" s="153">
        <f>[1]MAKET!$E553</f>
        <v>43298000</v>
      </c>
      <c r="F182" s="154">
        <f>[1]MAKET!$F553</f>
        <v>26758</v>
      </c>
      <c r="G182" s="44">
        <f t="shared" si="3"/>
        <v>1</v>
      </c>
    </row>
    <row r="183" spans="1:20" s="45" customFormat="1" ht="35.25" customHeight="1">
      <c r="A183" s="116">
        <v>565</v>
      </c>
      <c r="B183" s="46">
        <v>9600</v>
      </c>
      <c r="C183" s="214" t="s">
        <v>138</v>
      </c>
      <c r="D183" s="111"/>
      <c r="E183" s="153">
        <f>[1]MAKET!$E573</f>
        <v>0</v>
      </c>
      <c r="F183" s="154">
        <f>[1]MAKET!$F573</f>
        <v>0</v>
      </c>
      <c r="G183" s="44" t="str">
        <f t="shared" si="3"/>
        <v/>
      </c>
    </row>
    <row r="184" spans="1:20" s="45" customFormat="1" ht="35.25" customHeight="1" thickBot="1">
      <c r="A184" s="116">
        <v>575</v>
      </c>
      <c r="B184" s="46">
        <v>9800</v>
      </c>
      <c r="C184" s="216" t="s">
        <v>139</v>
      </c>
      <c r="D184" s="157"/>
      <c r="E184" s="158">
        <f>[1]MAKET!$E578</f>
        <v>0</v>
      </c>
      <c r="F184" s="159">
        <f>[1]MAKET!$F578</f>
        <v>0</v>
      </c>
      <c r="G184" s="44" t="str">
        <f t="shared" si="3"/>
        <v/>
      </c>
    </row>
    <row r="185" spans="1:20" ht="21.75" thickBot="1">
      <c r="A185" s="133">
        <v>610</v>
      </c>
      <c r="B185" s="217"/>
      <c r="C185" s="218" t="s">
        <v>140</v>
      </c>
      <c r="D185" s="29"/>
      <c r="E185" s="73">
        <f>[1]MAKET!$E584</f>
        <v>43298000</v>
      </c>
      <c r="F185" s="73">
        <f>[1]MAKET!$F584</f>
        <v>5434831</v>
      </c>
      <c r="G185" s="6">
        <v>1</v>
      </c>
    </row>
    <row r="186" spans="1:20">
      <c r="A186" s="133"/>
      <c r="B186" s="186"/>
      <c r="C186" s="186"/>
      <c r="D186" s="140"/>
      <c r="E186" s="186"/>
      <c r="F186" s="186"/>
      <c r="G186" s="6">
        <v>1</v>
      </c>
    </row>
    <row r="187" spans="1:20">
      <c r="A187" s="133"/>
      <c r="B187" s="186"/>
      <c r="C187" s="186"/>
      <c r="D187" s="140"/>
      <c r="E187" s="186"/>
      <c r="F187" s="186"/>
      <c r="G187" s="6">
        <v>1</v>
      </c>
    </row>
    <row r="188" spans="1:20" s="226" customFormat="1" ht="39.75" customHeight="1">
      <c r="A188" s="219"/>
      <c r="B188" s="220" t="str">
        <f>$B$7</f>
        <v>ОТЧЕТ ЗА ИЗПЪЛНЕНИЕТО НА БЮДЖЕТА</v>
      </c>
      <c r="C188" s="221"/>
      <c r="D188" s="221"/>
      <c r="E188" s="222"/>
      <c r="F188" s="222"/>
      <c r="G188" s="223">
        <v>1</v>
      </c>
      <c r="H188" s="1"/>
      <c r="I188" s="222"/>
      <c r="J188" s="222"/>
      <c r="K188" s="224"/>
      <c r="L188" s="224"/>
      <c r="M188" s="225"/>
      <c r="N188" s="222"/>
      <c r="O188" s="222"/>
      <c r="P188" s="224"/>
      <c r="Q188" s="224"/>
      <c r="R188" s="222"/>
      <c r="S188" s="224"/>
      <c r="T188" s="224"/>
    </row>
    <row r="189" spans="1:20" s="226" customFormat="1">
      <c r="A189" s="219"/>
      <c r="C189" s="227"/>
      <c r="D189" s="228"/>
      <c r="E189" s="229" t="s">
        <v>12</v>
      </c>
      <c r="F189" s="229" t="s">
        <v>13</v>
      </c>
      <c r="G189" s="223">
        <v>1</v>
      </c>
      <c r="H189" s="1"/>
      <c r="I189" s="222"/>
      <c r="J189" s="222"/>
      <c r="K189" s="224"/>
      <c r="L189" s="224"/>
      <c r="M189" s="225"/>
      <c r="N189" s="222"/>
      <c r="O189" s="222"/>
      <c r="P189" s="224"/>
      <c r="Q189" s="224"/>
      <c r="R189" s="222"/>
      <c r="S189" s="224"/>
      <c r="T189" s="224"/>
    </row>
    <row r="190" spans="1:20" s="226" customFormat="1" ht="38.25" customHeight="1">
      <c r="A190" s="219"/>
      <c r="B190" s="230" t="str">
        <f>$B$9</f>
        <v>Министерство на околната среда и водите</v>
      </c>
      <c r="C190" s="221"/>
      <c r="D190" s="221"/>
      <c r="E190" s="231">
        <f>$E$9</f>
        <v>41640</v>
      </c>
      <c r="F190" s="232">
        <f>$F$9</f>
        <v>42004</v>
      </c>
      <c r="G190" s="223">
        <v>1</v>
      </c>
      <c r="H190" s="1"/>
      <c r="I190" s="222"/>
      <c r="J190" s="222"/>
      <c r="K190" s="224"/>
      <c r="L190" s="224"/>
      <c r="M190" s="225"/>
      <c r="N190" s="222"/>
      <c r="O190" s="222"/>
      <c r="P190" s="224"/>
      <c r="Q190" s="224"/>
      <c r="R190" s="222"/>
      <c r="S190" s="224"/>
      <c r="T190" s="224"/>
    </row>
    <row r="191" spans="1:20" s="226" customFormat="1">
      <c r="A191" s="219"/>
      <c r="B191" s="17" t="str">
        <f>$B$10</f>
        <v>(наименование на разпоредителя с бюджет)</v>
      </c>
      <c r="D191" s="233"/>
      <c r="E191" s="222"/>
      <c r="F191" s="234">
        <f>$F$10</f>
        <v>0</v>
      </c>
      <c r="G191" s="223">
        <v>1</v>
      </c>
      <c r="H191" s="1"/>
      <c r="I191" s="222"/>
      <c r="J191" s="222"/>
      <c r="K191" s="224"/>
      <c r="L191" s="224"/>
      <c r="M191" s="225"/>
      <c r="N191" s="222"/>
      <c r="O191" s="222"/>
      <c r="P191" s="224"/>
      <c r="Q191" s="224"/>
      <c r="R191" s="222"/>
      <c r="S191" s="224"/>
      <c r="T191" s="224"/>
    </row>
    <row r="192" spans="1:20" s="226" customFormat="1" ht="21.75" thickBot="1">
      <c r="A192" s="219"/>
      <c r="B192" s="17"/>
      <c r="D192" s="233"/>
      <c r="E192" s="235"/>
      <c r="F192" s="222"/>
      <c r="G192" s="223">
        <v>1</v>
      </c>
      <c r="H192" s="1"/>
      <c r="I192" s="222"/>
      <c r="J192" s="222"/>
      <c r="K192" s="224"/>
      <c r="L192" s="224"/>
      <c r="M192" s="225"/>
      <c r="N192" s="222"/>
      <c r="O192" s="222"/>
      <c r="P192" s="224"/>
      <c r="Q192" s="224"/>
      <c r="R192" s="222"/>
      <c r="S192" s="224"/>
      <c r="T192" s="224"/>
    </row>
    <row r="193" spans="1:20" s="226" customFormat="1" ht="39.75" customHeight="1" thickTop="1" thickBot="1">
      <c r="A193" s="219"/>
      <c r="B193" s="230" t="str">
        <f>$B$12</f>
        <v>Министерство на околната среда и водите</v>
      </c>
      <c r="C193" s="221"/>
      <c r="D193" s="221"/>
      <c r="E193" s="222" t="s">
        <v>14</v>
      </c>
      <c r="F193" s="236" t="str">
        <f>$F$12</f>
        <v>1900</v>
      </c>
      <c r="G193" s="223">
        <v>1</v>
      </c>
      <c r="H193" s="1"/>
      <c r="I193" s="222"/>
      <c r="J193" s="222"/>
      <c r="K193" s="224"/>
      <c r="L193" s="224"/>
      <c r="M193" s="225"/>
      <c r="N193" s="222"/>
      <c r="O193" s="222"/>
      <c r="P193" s="224"/>
      <c r="Q193" s="224"/>
      <c r="R193" s="222"/>
      <c r="S193" s="224"/>
      <c r="T193" s="224"/>
    </row>
    <row r="194" spans="1:20" s="226" customFormat="1" ht="21.75" thickTop="1">
      <c r="A194" s="219"/>
      <c r="B194" s="17" t="str">
        <f>$B$13</f>
        <v>(наименование на първостепенния разпоредител с бюджет)</v>
      </c>
      <c r="D194" s="233"/>
      <c r="E194" s="235" t="s">
        <v>15</v>
      </c>
      <c r="F194" s="222"/>
      <c r="G194" s="223">
        <v>1</v>
      </c>
      <c r="H194" s="1"/>
      <c r="I194" s="222"/>
      <c r="J194" s="222"/>
      <c r="K194" s="224"/>
      <c r="L194" s="224"/>
      <c r="M194" s="225"/>
      <c r="N194" s="222"/>
      <c r="O194" s="222"/>
      <c r="P194" s="224"/>
      <c r="Q194" s="224"/>
      <c r="R194" s="222"/>
      <c r="S194" s="224"/>
      <c r="T194" s="224"/>
    </row>
    <row r="195" spans="1:20" s="226" customFormat="1">
      <c r="A195" s="219"/>
      <c r="B195" s="17"/>
      <c r="D195" s="25"/>
      <c r="E195" s="25"/>
      <c r="F195" s="237"/>
      <c r="G195" s="223">
        <v>1</v>
      </c>
      <c r="H195" s="1"/>
      <c r="M195" s="225"/>
    </row>
    <row r="196" spans="1:20" s="226" customFormat="1" ht="21.75" thickBot="1">
      <c r="A196" s="219"/>
      <c r="C196" s="227"/>
      <c r="D196" s="228"/>
      <c r="E196" s="222"/>
      <c r="F196" s="235" t="s">
        <v>1</v>
      </c>
      <c r="G196" s="223">
        <v>1</v>
      </c>
      <c r="H196" s="1"/>
      <c r="M196" s="225"/>
    </row>
    <row r="197" spans="1:20" s="226" customFormat="1" ht="34.5" customHeight="1" thickBot="1">
      <c r="A197" s="219"/>
      <c r="B197" s="187"/>
      <c r="C197" s="91"/>
      <c r="D197" s="238" t="s">
        <v>141</v>
      </c>
      <c r="E197" s="30" t="s">
        <v>3</v>
      </c>
      <c r="F197" s="30" t="s">
        <v>0</v>
      </c>
      <c r="G197" s="223">
        <v>1</v>
      </c>
      <c r="H197" s="1"/>
      <c r="M197" s="225"/>
    </row>
    <row r="198" spans="1:20" s="226" customFormat="1" ht="21.75" thickBot="1">
      <c r="A198" s="219"/>
      <c r="B198" s="190"/>
      <c r="C198" s="190"/>
      <c r="D198" s="239"/>
      <c r="E198" s="30">
        <v>2014</v>
      </c>
      <c r="F198" s="33">
        <f>E198</f>
        <v>2014</v>
      </c>
      <c r="G198" s="223">
        <v>1</v>
      </c>
      <c r="H198" s="1"/>
      <c r="M198" s="225"/>
    </row>
    <row r="199" spans="1:20" s="226" customFormat="1" ht="21.75" thickBot="1">
      <c r="A199" s="219"/>
      <c r="B199" s="193"/>
      <c r="C199" s="240"/>
      <c r="D199" s="241"/>
      <c r="E199" s="38" t="s">
        <v>21</v>
      </c>
      <c r="F199" s="38" t="s">
        <v>22</v>
      </c>
      <c r="G199" s="223">
        <v>1</v>
      </c>
      <c r="H199" s="1"/>
      <c r="M199" s="225"/>
    </row>
    <row r="200" spans="1:20" s="226" customFormat="1" ht="32.25" thickBot="1">
      <c r="A200" s="219"/>
      <c r="B200" s="195"/>
      <c r="C200" s="242"/>
      <c r="D200" s="243" t="s">
        <v>142</v>
      </c>
      <c r="E200" s="244">
        <f>[1]MAKET!E600</f>
        <v>23546429</v>
      </c>
      <c r="F200" s="244">
        <f>[1]MAKET!F600</f>
        <v>23528170</v>
      </c>
      <c r="G200" s="223">
        <v>1</v>
      </c>
      <c r="H200" s="1"/>
      <c r="M200" s="225"/>
    </row>
    <row r="201" spans="1:20" s="226" customFormat="1" ht="32.25" thickBot="1">
      <c r="A201" s="219"/>
      <c r="B201" s="195"/>
      <c r="C201" s="242"/>
      <c r="D201" s="243" t="s">
        <v>143</v>
      </c>
      <c r="E201" s="244">
        <f>[1]MAKET!E601</f>
        <v>18153943</v>
      </c>
      <c r="F201" s="244">
        <f>[1]MAKET!F601</f>
        <v>17084104</v>
      </c>
      <c r="G201" s="223">
        <v>1</v>
      </c>
      <c r="H201" s="1"/>
      <c r="M201" s="225"/>
    </row>
    <row r="202" spans="1:20">
      <c r="B202" s="245"/>
      <c r="C202" s="245"/>
      <c r="D202" s="246"/>
      <c r="E202" s="245"/>
      <c r="F202" s="245"/>
      <c r="G202" s="247">
        <v>1</v>
      </c>
    </row>
    <row r="203" spans="1:20">
      <c r="B203" s="245"/>
      <c r="C203" s="245"/>
      <c r="D203" s="246"/>
      <c r="E203" s="245"/>
      <c r="F203" s="245"/>
      <c r="G203" s="247">
        <v>1</v>
      </c>
    </row>
    <row r="204" spans="1:20" ht="42" customHeight="1">
      <c r="B204" s="81" t="str">
        <f>$B$7</f>
        <v>ОТЧЕТ ЗА ИЗПЪЛНЕНИЕТО НА БЮДЖЕТА</v>
      </c>
      <c r="C204" s="82"/>
      <c r="D204" s="82"/>
      <c r="E204" s="80"/>
      <c r="F204" s="80"/>
      <c r="G204" s="247">
        <v>1</v>
      </c>
    </row>
    <row r="205" spans="1:20">
      <c r="C205" s="8"/>
      <c r="D205" s="9"/>
      <c r="E205" s="83" t="s">
        <v>12</v>
      </c>
      <c r="F205" s="83" t="s">
        <v>13</v>
      </c>
      <c r="G205" s="247">
        <v>1</v>
      </c>
    </row>
    <row r="206" spans="1:20" ht="21.75" thickBot="1">
      <c r="B206" s="84" t="str">
        <f>$B$9</f>
        <v>Министерство на околната среда и водите</v>
      </c>
      <c r="C206" s="85"/>
      <c r="D206" s="85"/>
      <c r="E206" s="86">
        <f>$E$9</f>
        <v>41640</v>
      </c>
      <c r="F206" s="87">
        <f>$F$9</f>
        <v>42004</v>
      </c>
      <c r="G206" s="247">
        <v>1</v>
      </c>
    </row>
    <row r="207" spans="1:20" ht="21.75" thickBot="1">
      <c r="B207" s="20" t="str">
        <f>$B$10</f>
        <v>(наименование на разпоредителя с бюджет)</v>
      </c>
      <c r="E207" s="80"/>
      <c r="F207" s="88">
        <f>$F$10</f>
        <v>0</v>
      </c>
      <c r="G207" s="247">
        <v>1</v>
      </c>
    </row>
    <row r="208" spans="1:20" ht="21.75" thickBot="1">
      <c r="B208" s="20"/>
      <c r="E208" s="89"/>
      <c r="F208" s="80"/>
      <c r="G208" s="247">
        <v>1</v>
      </c>
    </row>
    <row r="209" spans="2:7" ht="22.5" thickTop="1" thickBot="1">
      <c r="B209" s="84" t="str">
        <f>$B$12</f>
        <v>Министерство на околната среда и водите</v>
      </c>
      <c r="C209" s="85"/>
      <c r="D209" s="85"/>
      <c r="E209" s="80" t="s">
        <v>14</v>
      </c>
      <c r="F209" s="90" t="str">
        <f>$F$12</f>
        <v>1900</v>
      </c>
      <c r="G209" s="247">
        <v>1</v>
      </c>
    </row>
    <row r="210" spans="2:7" ht="21.75" thickTop="1">
      <c r="B210" s="20" t="str">
        <f>$B$13</f>
        <v>(наименование на първостепенния разпоредител с бюджет)</v>
      </c>
      <c r="E210" s="89" t="s">
        <v>15</v>
      </c>
      <c r="F210" s="80"/>
      <c r="G210" s="247">
        <v>1</v>
      </c>
    </row>
    <row r="211" spans="2:7">
      <c r="B211" s="248"/>
      <c r="C211" s="245"/>
      <c r="D211" s="246"/>
      <c r="E211" s="249"/>
      <c r="F211" s="249"/>
      <c r="G211" s="247">
        <v>1</v>
      </c>
    </row>
    <row r="212" spans="2:7" ht="21.75" thickBot="1">
      <c r="B212" s="245"/>
      <c r="C212" s="250"/>
      <c r="D212" s="251"/>
      <c r="E212" s="249"/>
      <c r="F212" s="252" t="s">
        <v>1</v>
      </c>
      <c r="G212" s="247">
        <v>1</v>
      </c>
    </row>
    <row r="213" spans="2:7" ht="21.75" thickBot="1">
      <c r="B213" s="253"/>
      <c r="C213" s="254" t="s">
        <v>144</v>
      </c>
      <c r="D213" s="29"/>
      <c r="E213" s="30" t="s">
        <v>3</v>
      </c>
      <c r="F213" s="30" t="s">
        <v>0</v>
      </c>
      <c r="G213" s="247">
        <v>1</v>
      </c>
    </row>
    <row r="214" spans="2:7" ht="43.5" customHeight="1" thickBot="1">
      <c r="B214" s="255"/>
      <c r="C214" s="203" t="s">
        <v>145</v>
      </c>
      <c r="D214" s="29"/>
      <c r="E214" s="30">
        <v>2014</v>
      </c>
      <c r="F214" s="33">
        <f>E214</f>
        <v>2014</v>
      </c>
      <c r="G214" s="247">
        <v>1</v>
      </c>
    </row>
    <row r="215" spans="2:7">
      <c r="B215" s="256" t="s">
        <v>146</v>
      </c>
      <c r="C215" s="257" t="s">
        <v>147</v>
      </c>
      <c r="D215" s="258"/>
      <c r="E215" s="259">
        <f>SUMIF([1]MAKET!H$1:H$65536,1,[1]MAKET!E$1:E$65536)</f>
        <v>16704543</v>
      </c>
      <c r="F215" s="259">
        <f>SUMIF([1]MAKET!H$1:H$65536,1,[1]MAKET!F$1:F$65536)</f>
        <v>16581930</v>
      </c>
      <c r="G215" s="247">
        <v>1</v>
      </c>
    </row>
    <row r="216" spans="2:7">
      <c r="B216" s="260" t="s">
        <v>148</v>
      </c>
      <c r="C216" s="261" t="s">
        <v>149</v>
      </c>
      <c r="D216" s="262"/>
      <c r="E216" s="263">
        <f>SUMIF([1]MAKET!H$1:H$65536,2,[1]MAKET!E$1:E$65536)</f>
        <v>29563</v>
      </c>
      <c r="F216" s="263">
        <f>SUMIF([1]MAKET!H$1:H$65536,2,[1]MAKET!F$1:F$65536)</f>
        <v>29254</v>
      </c>
      <c r="G216" s="247">
        <v>1</v>
      </c>
    </row>
    <row r="217" spans="2:7">
      <c r="B217" s="260" t="s">
        <v>150</v>
      </c>
      <c r="C217" s="261" t="s">
        <v>151</v>
      </c>
      <c r="D217" s="262"/>
      <c r="E217" s="263">
        <f>SUMIF([1]MAKET!H$1:H$65536,3,[1]MAKET!E$1:E$65536)</f>
        <v>0</v>
      </c>
      <c r="F217" s="263">
        <f>SUMIF([1]MAKET!H$1:H$65536,3,[1]MAKET!F$1:F$65536)</f>
        <v>0</v>
      </c>
      <c r="G217" s="247">
        <v>1</v>
      </c>
    </row>
    <row r="218" spans="2:7">
      <c r="B218" s="260" t="s">
        <v>152</v>
      </c>
      <c r="C218" s="264" t="s">
        <v>153</v>
      </c>
      <c r="D218" s="265"/>
      <c r="E218" s="263">
        <f>SUMIF([1]MAKET!H$1:H$65536,4,[1]MAKET!E$1:E$65536)</f>
        <v>0</v>
      </c>
      <c r="F218" s="263">
        <f>SUMIF([1]MAKET!H$1:H$65536,4,[1]MAKET!F$1:F$65536)</f>
        <v>0</v>
      </c>
      <c r="G218" s="247">
        <v>1</v>
      </c>
    </row>
    <row r="219" spans="2:7">
      <c r="B219" s="260" t="s">
        <v>154</v>
      </c>
      <c r="C219" s="266" t="s">
        <v>155</v>
      </c>
      <c r="D219" s="267"/>
      <c r="E219" s="263">
        <f>SUMIF([1]MAKET!H$1:H$65536,5,[1]MAKET!E$1:E$65536)</f>
        <v>178115</v>
      </c>
      <c r="F219" s="263">
        <f>SUMIF([1]MAKET!H$1:H$65536,5,[1]MAKET!F$1:F$65536)</f>
        <v>172115</v>
      </c>
      <c r="G219" s="247">
        <v>1</v>
      </c>
    </row>
    <row r="220" spans="2:7" ht="42" customHeight="1">
      <c r="B220" s="260" t="s">
        <v>156</v>
      </c>
      <c r="C220" s="268" t="s">
        <v>157</v>
      </c>
      <c r="D220" s="269"/>
      <c r="E220" s="263">
        <f>SUMIF([1]MAKET!H$1:H$65536,6,[1]MAKET!E$1:E$65536)</f>
        <v>28945223</v>
      </c>
      <c r="F220" s="263">
        <f>SUMIF([1]MAKET!H$1:H$65536,6,[1]MAKET!F$1:F$65536)</f>
        <v>28369937</v>
      </c>
      <c r="G220" s="247">
        <v>1</v>
      </c>
    </row>
    <row r="221" spans="2:7">
      <c r="B221" s="260" t="s">
        <v>158</v>
      </c>
      <c r="C221" s="270" t="s">
        <v>159</v>
      </c>
      <c r="D221" s="271"/>
      <c r="E221" s="263">
        <f>SUMIF([1]MAKET!H$1:H$65536,7,[1]MAKET!E$1:E$65536)</f>
        <v>142737</v>
      </c>
      <c r="F221" s="263">
        <f>SUMIF([1]MAKET!H$1:H$65536,7,[1]MAKET!F$1:F$65536)</f>
        <v>140366</v>
      </c>
      <c r="G221" s="247">
        <v>1</v>
      </c>
    </row>
    <row r="222" spans="2:7">
      <c r="B222" s="260" t="s">
        <v>160</v>
      </c>
      <c r="C222" s="270" t="s">
        <v>161</v>
      </c>
      <c r="D222" s="271"/>
      <c r="E222" s="263">
        <f>SUMIF([1]MAKET!H$1:H$65536,8,[1]MAKET!E$1:E$65536)</f>
        <v>0</v>
      </c>
      <c r="F222" s="263">
        <f>SUMIF([1]MAKET!H$1:H$65536,8,[1]MAKET!F$1:F$65536)</f>
        <v>0</v>
      </c>
      <c r="G222" s="247">
        <v>1</v>
      </c>
    </row>
    <row r="223" spans="2:7" ht="21.75" thickBot="1">
      <c r="B223" s="260" t="s">
        <v>162</v>
      </c>
      <c r="C223" s="272" t="s">
        <v>163</v>
      </c>
      <c r="D223" s="273"/>
      <c r="E223" s="274">
        <f>SUMIF([1]MAKET!H$1:H$65536,9,[1]MAKET!E$1:E$65536)</f>
        <v>0</v>
      </c>
      <c r="F223" s="274">
        <f>SUMIF([1]MAKET!H$1:H$65536,9,[1]MAKET!F$1:F$65536)</f>
        <v>0</v>
      </c>
      <c r="G223" s="247">
        <v>1</v>
      </c>
    </row>
    <row r="224" spans="2:7" ht="21.75" thickBot="1">
      <c r="B224" s="275"/>
      <c r="C224" s="276" t="s">
        <v>164</v>
      </c>
      <c r="D224" s="29"/>
      <c r="E224" s="277">
        <f>SUM(E215:E223)</f>
        <v>46000181</v>
      </c>
      <c r="F224" s="277">
        <f>SUM(F215:F223)</f>
        <v>45293602</v>
      </c>
      <c r="G224" s="247">
        <v>1</v>
      </c>
    </row>
    <row r="575" spans="1:7" s="281" customFormat="1">
      <c r="A575" s="1"/>
      <c r="B575" s="279"/>
      <c r="C575" s="279"/>
      <c r="D575" s="279"/>
      <c r="E575" s="279"/>
      <c r="F575" s="279"/>
      <c r="G575" s="280"/>
    </row>
    <row r="576" spans="1:7" s="281" customFormat="1">
      <c r="A576" s="1"/>
      <c r="B576" s="279"/>
      <c r="C576" s="279"/>
      <c r="D576" s="279"/>
      <c r="E576" s="279"/>
      <c r="F576" s="279"/>
      <c r="G576" s="280"/>
    </row>
    <row r="577" spans="1:7" s="281" customFormat="1">
      <c r="A577" s="1"/>
      <c r="B577" s="279"/>
      <c r="C577" s="279"/>
      <c r="D577" s="279"/>
      <c r="E577" s="279"/>
      <c r="F577" s="279"/>
      <c r="G577" s="280"/>
    </row>
    <row r="578" spans="1:7" s="281" customFormat="1">
      <c r="A578" s="1"/>
      <c r="B578" s="279"/>
      <c r="C578" s="279"/>
      <c r="D578" s="279"/>
      <c r="E578" s="279"/>
      <c r="F578" s="279"/>
      <c r="G578" s="280"/>
    </row>
    <row r="579" spans="1:7" s="281" customFormat="1">
      <c r="A579" s="1"/>
      <c r="B579" s="279"/>
      <c r="C579" s="279"/>
      <c r="D579" s="279"/>
      <c r="E579" s="279"/>
      <c r="F579" s="279"/>
      <c r="G579" s="280"/>
    </row>
    <row r="580" spans="1:7" s="281" customFormat="1">
      <c r="A580" s="1"/>
      <c r="B580" s="279"/>
      <c r="C580" s="279"/>
      <c r="D580" s="279"/>
      <c r="E580" s="279"/>
      <c r="F580" s="279"/>
      <c r="G580" s="280"/>
    </row>
    <row r="581" spans="1:7" s="281" customFormat="1">
      <c r="A581" s="1"/>
      <c r="B581" s="279"/>
      <c r="C581" s="279"/>
      <c r="D581" s="279"/>
      <c r="E581" s="279"/>
      <c r="F581" s="279"/>
      <c r="G581" s="280"/>
    </row>
    <row r="582" spans="1:7" s="281" customFormat="1">
      <c r="A582" s="1"/>
      <c r="B582" s="279"/>
      <c r="C582" s="279"/>
      <c r="D582" s="279"/>
      <c r="E582" s="279"/>
      <c r="F582" s="279"/>
      <c r="G582" s="280"/>
    </row>
    <row r="583" spans="1:7" s="281" customFormat="1">
      <c r="A583" s="1"/>
      <c r="B583" s="279"/>
      <c r="C583" s="279"/>
      <c r="D583" s="279"/>
      <c r="E583" s="279"/>
      <c r="F583" s="279"/>
      <c r="G583" s="280"/>
    </row>
    <row r="584" spans="1:7" s="281" customFormat="1">
      <c r="A584" s="1"/>
      <c r="B584" s="279"/>
      <c r="C584" s="279"/>
      <c r="D584" s="279"/>
      <c r="E584" s="279"/>
      <c r="F584" s="279"/>
      <c r="G584" s="280"/>
    </row>
    <row r="585" spans="1:7" s="281" customFormat="1">
      <c r="A585" s="1"/>
      <c r="B585" s="279"/>
      <c r="C585" s="279"/>
      <c r="D585" s="279"/>
      <c r="E585" s="279"/>
      <c r="F585" s="279"/>
      <c r="G585" s="280"/>
    </row>
    <row r="586" spans="1:7" s="281" customFormat="1">
      <c r="A586" s="1"/>
      <c r="B586" s="279"/>
      <c r="C586" s="279"/>
      <c r="D586" s="279"/>
      <c r="E586" s="279"/>
      <c r="F586" s="279"/>
      <c r="G586" s="280"/>
    </row>
    <row r="587" spans="1:7" s="281" customFormat="1">
      <c r="A587" s="1"/>
      <c r="B587" s="279"/>
      <c r="C587" s="279"/>
      <c r="D587" s="279"/>
      <c r="E587" s="279"/>
      <c r="F587" s="279"/>
      <c r="G587" s="280"/>
    </row>
    <row r="588" spans="1:7" s="281" customFormat="1">
      <c r="A588" s="1"/>
      <c r="B588" s="279"/>
      <c r="C588" s="279"/>
      <c r="D588" s="279"/>
      <c r="E588" s="279"/>
      <c r="F588" s="279"/>
      <c r="G588" s="280"/>
    </row>
    <row r="589" spans="1:7" s="281" customFormat="1">
      <c r="A589" s="1"/>
      <c r="B589" s="279"/>
      <c r="C589" s="279"/>
      <c r="D589" s="279"/>
      <c r="E589" s="279"/>
      <c r="F589" s="279"/>
      <c r="G589" s="280"/>
    </row>
    <row r="590" spans="1:7" s="281" customFormat="1">
      <c r="A590" s="1"/>
      <c r="B590" s="279"/>
      <c r="C590" s="279"/>
      <c r="D590" s="279"/>
      <c r="E590" s="279"/>
      <c r="F590" s="279"/>
      <c r="G590" s="280"/>
    </row>
    <row r="591" spans="1:7" s="281" customFormat="1">
      <c r="A591" s="1"/>
      <c r="B591" s="279"/>
      <c r="C591" s="279"/>
      <c r="D591" s="279"/>
      <c r="E591" s="279"/>
      <c r="F591" s="279"/>
      <c r="G591" s="280"/>
    </row>
    <row r="592" spans="1:7" s="281" customFormat="1">
      <c r="A592" s="1"/>
      <c r="B592" s="279"/>
      <c r="C592" s="279"/>
      <c r="D592" s="279"/>
      <c r="E592" s="279"/>
      <c r="F592" s="279"/>
      <c r="G592" s="280"/>
    </row>
    <row r="593" spans="1:7" s="281" customFormat="1">
      <c r="A593" s="1"/>
      <c r="B593" s="279"/>
      <c r="C593" s="279"/>
      <c r="D593" s="279"/>
      <c r="E593" s="279"/>
      <c r="F593" s="279"/>
      <c r="G593" s="280"/>
    </row>
    <row r="594" spans="1:7" s="281" customFormat="1">
      <c r="A594" s="1"/>
      <c r="B594" s="279"/>
      <c r="C594" s="279"/>
      <c r="D594" s="279"/>
      <c r="E594" s="279"/>
      <c r="F594" s="279"/>
      <c r="G594" s="280"/>
    </row>
    <row r="595" spans="1:7" s="281" customFormat="1" ht="31.5" customHeight="1">
      <c r="A595" s="1"/>
      <c r="B595" s="279"/>
      <c r="C595" s="279"/>
      <c r="D595" s="279"/>
      <c r="E595" s="279"/>
      <c r="F595" s="279"/>
      <c r="G595" s="280"/>
    </row>
    <row r="596" spans="1:7" s="281" customFormat="1">
      <c r="A596" s="1"/>
      <c r="B596" s="279"/>
      <c r="C596" s="279"/>
      <c r="D596" s="279"/>
      <c r="E596" s="279"/>
      <c r="F596" s="279"/>
      <c r="G596" s="280"/>
    </row>
    <row r="597" spans="1:7" s="281" customFormat="1">
      <c r="A597" s="1"/>
      <c r="B597" s="279"/>
      <c r="C597" s="279"/>
      <c r="D597" s="279"/>
      <c r="E597" s="279"/>
      <c r="F597" s="279"/>
      <c r="G597" s="280"/>
    </row>
    <row r="598" spans="1:7" s="281" customFormat="1">
      <c r="A598" s="1"/>
      <c r="B598" s="279"/>
      <c r="C598" s="279"/>
      <c r="D598" s="279"/>
      <c r="E598" s="279"/>
      <c r="F598" s="279"/>
      <c r="G598" s="280"/>
    </row>
    <row r="599" spans="1:7" s="281" customFormat="1">
      <c r="A599" s="1"/>
      <c r="B599" s="279"/>
      <c r="C599" s="279"/>
      <c r="D599" s="279"/>
      <c r="E599" s="279"/>
      <c r="F599" s="279"/>
      <c r="G599" s="280"/>
    </row>
    <row r="600" spans="1:7" s="281" customFormat="1">
      <c r="A600" s="1"/>
      <c r="B600" s="279"/>
      <c r="C600" s="279"/>
      <c r="D600" s="279"/>
      <c r="E600" s="279"/>
      <c r="F600" s="279"/>
      <c r="G600" s="280"/>
    </row>
    <row r="601" spans="1:7" s="281" customFormat="1">
      <c r="A601" s="1"/>
      <c r="B601" s="279"/>
      <c r="C601" s="279"/>
      <c r="D601" s="279"/>
      <c r="E601" s="279"/>
      <c r="F601" s="279"/>
      <c r="G601" s="280"/>
    </row>
    <row r="602" spans="1:7" s="281" customFormat="1">
      <c r="A602" s="1"/>
      <c r="B602" s="279"/>
      <c r="C602" s="279"/>
      <c r="D602" s="279"/>
      <c r="E602" s="279"/>
      <c r="F602" s="279"/>
      <c r="G602" s="280"/>
    </row>
    <row r="603" spans="1:7" s="281" customFormat="1">
      <c r="A603" s="1"/>
      <c r="B603" s="279"/>
      <c r="C603" s="279"/>
      <c r="D603" s="279"/>
      <c r="E603" s="279"/>
      <c r="F603" s="279"/>
      <c r="G603" s="280"/>
    </row>
    <row r="604" spans="1:7" s="281" customFormat="1">
      <c r="A604" s="1"/>
      <c r="B604" s="279"/>
      <c r="C604" s="279"/>
      <c r="D604" s="279"/>
      <c r="E604" s="279"/>
      <c r="F604" s="279"/>
      <c r="G604" s="280"/>
    </row>
    <row r="605" spans="1:7" s="281" customFormat="1">
      <c r="A605" s="1"/>
      <c r="B605" s="279"/>
      <c r="C605" s="279"/>
      <c r="D605" s="279"/>
      <c r="E605" s="279"/>
      <c r="F605" s="279"/>
      <c r="G605" s="280"/>
    </row>
    <row r="606" spans="1:7" s="281" customFormat="1">
      <c r="A606" s="1"/>
      <c r="B606" s="279"/>
      <c r="C606" s="279"/>
      <c r="D606" s="279"/>
      <c r="E606" s="279"/>
      <c r="F606" s="279"/>
      <c r="G606" s="280"/>
    </row>
    <row r="607" spans="1:7" s="281" customFormat="1">
      <c r="A607" s="1"/>
      <c r="B607" s="279"/>
      <c r="C607" s="279"/>
      <c r="D607" s="279"/>
      <c r="E607" s="279"/>
      <c r="F607" s="279"/>
      <c r="G607" s="280"/>
    </row>
    <row r="608" spans="1:7" s="281" customFormat="1">
      <c r="A608" s="1"/>
      <c r="B608" s="279"/>
      <c r="C608" s="279"/>
      <c r="D608" s="279"/>
      <c r="E608" s="279"/>
      <c r="F608" s="279"/>
      <c r="G608" s="280"/>
    </row>
    <row r="609" spans="1:7" s="281" customFormat="1">
      <c r="A609" s="1"/>
      <c r="B609" s="279"/>
      <c r="C609" s="279"/>
      <c r="D609" s="279"/>
      <c r="E609" s="279"/>
      <c r="F609" s="279"/>
      <c r="G609" s="280"/>
    </row>
    <row r="610" spans="1:7" s="281" customFormat="1">
      <c r="A610" s="1"/>
      <c r="B610" s="279"/>
      <c r="C610" s="279"/>
      <c r="D610" s="279"/>
      <c r="E610" s="279"/>
      <c r="F610" s="279"/>
      <c r="G610" s="280"/>
    </row>
    <row r="611" spans="1:7" s="281" customFormat="1">
      <c r="A611" s="1"/>
      <c r="B611" s="279"/>
      <c r="C611" s="279"/>
      <c r="D611" s="279"/>
      <c r="E611" s="279"/>
      <c r="F611" s="279"/>
      <c r="G611" s="280"/>
    </row>
    <row r="612" spans="1:7" s="281" customFormat="1">
      <c r="A612" s="1"/>
      <c r="B612" s="279"/>
      <c r="C612" s="279"/>
      <c r="D612" s="279"/>
      <c r="E612" s="279"/>
      <c r="F612" s="279"/>
      <c r="G612" s="280"/>
    </row>
    <row r="613" spans="1:7" s="281" customFormat="1" ht="33.75" customHeight="1">
      <c r="A613" s="1"/>
      <c r="B613" s="279"/>
      <c r="C613" s="279"/>
      <c r="D613" s="279"/>
      <c r="E613" s="279"/>
      <c r="F613" s="279"/>
      <c r="G613" s="280"/>
    </row>
    <row r="614" spans="1:7" s="281" customFormat="1">
      <c r="A614" s="1"/>
      <c r="B614" s="279"/>
      <c r="C614" s="279"/>
      <c r="D614" s="279"/>
      <c r="E614" s="279"/>
      <c r="F614" s="279"/>
      <c r="G614" s="280"/>
    </row>
    <row r="615" spans="1:7" s="281" customFormat="1">
      <c r="A615" s="1"/>
      <c r="B615" s="279"/>
      <c r="C615" s="279"/>
      <c r="D615" s="279"/>
      <c r="E615" s="279"/>
      <c r="F615" s="279"/>
      <c r="G615" s="280"/>
    </row>
    <row r="616" spans="1:7" s="281" customFormat="1">
      <c r="A616" s="1"/>
      <c r="B616" s="279"/>
      <c r="C616" s="279"/>
      <c r="D616" s="279"/>
      <c r="E616" s="279"/>
      <c r="F616" s="279"/>
      <c r="G616" s="280"/>
    </row>
    <row r="617" spans="1:7" s="281" customFormat="1">
      <c r="A617" s="1"/>
      <c r="B617" s="279"/>
      <c r="C617" s="279"/>
      <c r="D617" s="279"/>
      <c r="E617" s="279"/>
      <c r="F617" s="279"/>
      <c r="G617" s="280"/>
    </row>
    <row r="618" spans="1:7" s="281" customFormat="1">
      <c r="A618" s="1"/>
      <c r="B618" s="279"/>
      <c r="C618" s="279"/>
      <c r="D618" s="279"/>
      <c r="E618" s="279"/>
      <c r="F618" s="279"/>
      <c r="G618" s="280"/>
    </row>
    <row r="619" spans="1:7" s="281" customFormat="1">
      <c r="A619" s="1"/>
      <c r="B619" s="279"/>
      <c r="C619" s="279"/>
      <c r="D619" s="279"/>
      <c r="E619" s="279"/>
      <c r="F619" s="279"/>
      <c r="G619" s="280"/>
    </row>
    <row r="620" spans="1:7" s="281" customFormat="1">
      <c r="A620" s="1"/>
      <c r="B620" s="279"/>
      <c r="C620" s="279"/>
      <c r="D620" s="279"/>
      <c r="E620" s="279"/>
      <c r="F620" s="279"/>
      <c r="G620" s="280"/>
    </row>
    <row r="621" spans="1:7" s="281" customFormat="1">
      <c r="A621" s="1"/>
      <c r="B621" s="279"/>
      <c r="C621" s="279"/>
      <c r="D621" s="279"/>
      <c r="E621" s="279"/>
      <c r="F621" s="279"/>
      <c r="G621" s="280"/>
    </row>
    <row r="622" spans="1:7" s="281" customFormat="1">
      <c r="A622" s="1"/>
      <c r="B622" s="279"/>
      <c r="C622" s="279"/>
      <c r="D622" s="279"/>
      <c r="E622" s="279"/>
      <c r="F622" s="279"/>
      <c r="G622" s="280"/>
    </row>
    <row r="623" spans="1:7" s="281" customFormat="1">
      <c r="A623" s="1"/>
      <c r="B623" s="279"/>
      <c r="C623" s="279"/>
      <c r="D623" s="279"/>
      <c r="E623" s="279"/>
      <c r="F623" s="279"/>
      <c r="G623" s="280"/>
    </row>
    <row r="624" spans="1:7" s="281" customFormat="1">
      <c r="A624" s="1"/>
      <c r="B624" s="279"/>
      <c r="C624" s="279"/>
      <c r="D624" s="279"/>
      <c r="E624" s="279"/>
      <c r="F624" s="279"/>
      <c r="G624" s="280"/>
    </row>
    <row r="625" spans="1:7" s="281" customFormat="1">
      <c r="A625" s="1"/>
      <c r="B625" s="279"/>
      <c r="C625" s="279"/>
      <c r="D625" s="279"/>
      <c r="E625" s="279"/>
      <c r="F625" s="279"/>
      <c r="G625" s="280"/>
    </row>
    <row r="626" spans="1:7" s="281" customFormat="1">
      <c r="A626" s="1"/>
      <c r="B626" s="279"/>
      <c r="C626" s="279"/>
      <c r="D626" s="279"/>
      <c r="E626" s="279"/>
      <c r="F626" s="279"/>
      <c r="G626" s="280"/>
    </row>
    <row r="627" spans="1:7" s="281" customFormat="1">
      <c r="A627" s="1"/>
      <c r="B627" s="279"/>
      <c r="C627" s="279"/>
      <c r="D627" s="279"/>
      <c r="E627" s="279"/>
      <c r="F627" s="279"/>
      <c r="G627" s="280"/>
    </row>
    <row r="628" spans="1:7" s="281" customFormat="1">
      <c r="A628" s="1"/>
      <c r="B628" s="279"/>
      <c r="C628" s="279"/>
      <c r="D628" s="279"/>
      <c r="E628" s="279"/>
      <c r="F628" s="279"/>
      <c r="G628" s="280"/>
    </row>
    <row r="629" spans="1:7" s="281" customFormat="1">
      <c r="A629" s="1"/>
      <c r="B629" s="279"/>
      <c r="C629" s="279"/>
      <c r="D629" s="279"/>
      <c r="E629" s="279"/>
      <c r="F629" s="279"/>
      <c r="G629" s="280"/>
    </row>
    <row r="630" spans="1:7" s="281" customFormat="1">
      <c r="A630" s="1"/>
      <c r="B630" s="279"/>
      <c r="C630" s="279"/>
      <c r="D630" s="279"/>
      <c r="E630" s="279"/>
      <c r="F630" s="279"/>
      <c r="G630" s="280"/>
    </row>
    <row r="631" spans="1:7" s="281" customFormat="1">
      <c r="A631" s="1"/>
      <c r="B631" s="279"/>
      <c r="C631" s="279"/>
      <c r="D631" s="279"/>
      <c r="E631" s="279"/>
      <c r="F631" s="279"/>
      <c r="G631" s="280"/>
    </row>
    <row r="632" spans="1:7" s="281" customFormat="1">
      <c r="A632" s="1"/>
      <c r="B632" s="279"/>
      <c r="C632" s="279"/>
      <c r="D632" s="279"/>
      <c r="E632" s="279"/>
      <c r="F632" s="279"/>
      <c r="G632" s="280"/>
    </row>
    <row r="633" spans="1:7" s="281" customFormat="1">
      <c r="A633" s="1"/>
      <c r="B633" s="279"/>
      <c r="C633" s="279"/>
      <c r="D633" s="279"/>
      <c r="E633" s="279"/>
      <c r="F633" s="279"/>
      <c r="G633" s="280"/>
    </row>
    <row r="634" spans="1:7" s="281" customFormat="1">
      <c r="A634" s="1"/>
      <c r="B634" s="279"/>
      <c r="C634" s="279"/>
      <c r="D634" s="279"/>
      <c r="E634" s="279"/>
      <c r="F634" s="279"/>
      <c r="G634" s="280"/>
    </row>
    <row r="635" spans="1:7" s="281" customFormat="1">
      <c r="A635" s="1"/>
      <c r="B635" s="279"/>
      <c r="C635" s="279"/>
      <c r="D635" s="279"/>
      <c r="E635" s="279"/>
      <c r="F635" s="279"/>
      <c r="G635" s="280"/>
    </row>
    <row r="636" spans="1:7" s="281" customFormat="1">
      <c r="A636" s="1"/>
      <c r="B636" s="279"/>
      <c r="C636" s="279"/>
      <c r="D636" s="279"/>
      <c r="E636" s="279"/>
      <c r="F636" s="279"/>
      <c r="G636" s="280"/>
    </row>
    <row r="637" spans="1:7" s="281" customFormat="1">
      <c r="A637" s="1"/>
      <c r="B637" s="279"/>
      <c r="C637" s="279"/>
      <c r="D637" s="279"/>
      <c r="E637" s="279"/>
      <c r="F637" s="279"/>
      <c r="G637" s="280"/>
    </row>
    <row r="638" spans="1:7" s="281" customFormat="1">
      <c r="A638" s="1"/>
      <c r="B638" s="279"/>
      <c r="C638" s="279"/>
      <c r="D638" s="279"/>
      <c r="E638" s="279"/>
      <c r="F638" s="279"/>
      <c r="G638" s="280"/>
    </row>
    <row r="639" spans="1:7" s="281" customFormat="1">
      <c r="A639" s="1"/>
      <c r="B639" s="279"/>
      <c r="C639" s="279"/>
      <c r="D639" s="279"/>
      <c r="E639" s="279"/>
      <c r="F639" s="279"/>
      <c r="G639" s="280"/>
    </row>
    <row r="640" spans="1:7" s="281" customFormat="1">
      <c r="A640" s="1"/>
      <c r="B640" s="279"/>
      <c r="C640" s="279"/>
      <c r="D640" s="279"/>
      <c r="E640" s="279"/>
      <c r="F640" s="279"/>
      <c r="G640" s="280"/>
    </row>
    <row r="641" spans="1:7" s="281" customFormat="1">
      <c r="A641" s="1"/>
      <c r="B641" s="279"/>
      <c r="C641" s="279"/>
      <c r="D641" s="279"/>
      <c r="E641" s="279"/>
      <c r="F641" s="279"/>
      <c r="G641" s="280"/>
    </row>
    <row r="642" spans="1:7" s="281" customFormat="1">
      <c r="A642" s="1"/>
      <c r="B642" s="279"/>
      <c r="C642" s="279"/>
      <c r="D642" s="279"/>
      <c r="E642" s="279"/>
      <c r="F642" s="279"/>
      <c r="G642" s="280"/>
    </row>
    <row r="643" spans="1:7" s="281" customFormat="1">
      <c r="A643" s="1"/>
      <c r="B643" s="279"/>
      <c r="C643" s="279"/>
      <c r="D643" s="279"/>
      <c r="E643" s="279"/>
      <c r="F643" s="279"/>
      <c r="G643" s="280"/>
    </row>
    <row r="644" spans="1:7" s="281" customFormat="1">
      <c r="A644" s="1"/>
      <c r="B644" s="279"/>
      <c r="C644" s="279"/>
      <c r="D644" s="279"/>
      <c r="E644" s="279"/>
      <c r="F644" s="279"/>
      <c r="G644" s="280"/>
    </row>
    <row r="645" spans="1:7" s="281" customFormat="1">
      <c r="A645" s="1"/>
      <c r="B645" s="279"/>
      <c r="C645" s="279"/>
      <c r="D645" s="279"/>
      <c r="E645" s="279"/>
      <c r="F645" s="279"/>
      <c r="G645" s="280"/>
    </row>
    <row r="646" spans="1:7" s="281" customFormat="1">
      <c r="A646" s="1"/>
      <c r="B646" s="279"/>
      <c r="C646" s="279"/>
      <c r="D646" s="279"/>
      <c r="E646" s="279"/>
      <c r="F646" s="279"/>
      <c r="G646" s="280"/>
    </row>
    <row r="647" spans="1:7" s="281" customFormat="1" ht="27" customHeight="1">
      <c r="A647" s="1"/>
      <c r="B647" s="279"/>
      <c r="C647" s="279"/>
      <c r="D647" s="279"/>
      <c r="E647" s="279"/>
      <c r="F647" s="279"/>
      <c r="G647" s="280"/>
    </row>
    <row r="648" spans="1:7" s="281" customFormat="1">
      <c r="A648" s="1"/>
      <c r="B648" s="279"/>
      <c r="C648" s="279"/>
      <c r="D648" s="279"/>
      <c r="E648" s="279"/>
      <c r="F648" s="279"/>
      <c r="G648" s="280"/>
    </row>
    <row r="649" spans="1:7" s="281" customFormat="1">
      <c r="A649" s="1"/>
      <c r="B649" s="279"/>
      <c r="C649" s="279"/>
      <c r="D649" s="279"/>
      <c r="E649" s="279"/>
      <c r="F649" s="279"/>
      <c r="G649" s="280"/>
    </row>
    <row r="650" spans="1:7" s="281" customFormat="1">
      <c r="A650" s="1"/>
      <c r="B650" s="279"/>
      <c r="C650" s="279"/>
      <c r="D650" s="279"/>
      <c r="E650" s="279"/>
      <c r="F650" s="279"/>
      <c r="G650" s="280"/>
    </row>
    <row r="651" spans="1:7" s="281" customFormat="1">
      <c r="A651" s="1"/>
      <c r="B651" s="279"/>
      <c r="C651" s="279"/>
      <c r="D651" s="279"/>
      <c r="E651" s="279"/>
      <c r="F651" s="279"/>
      <c r="G651" s="280"/>
    </row>
    <row r="652" spans="1:7" s="281" customFormat="1">
      <c r="A652" s="1"/>
      <c r="B652" s="279"/>
      <c r="C652" s="279"/>
      <c r="D652" s="279"/>
      <c r="E652" s="279"/>
      <c r="F652" s="279"/>
      <c r="G652" s="280"/>
    </row>
    <row r="653" spans="1:7" s="281" customFormat="1">
      <c r="A653" s="1"/>
      <c r="B653" s="279"/>
      <c r="C653" s="279"/>
      <c r="D653" s="279"/>
      <c r="E653" s="279"/>
      <c r="F653" s="279"/>
      <c r="G653" s="280"/>
    </row>
    <row r="654" spans="1:7" s="281" customFormat="1">
      <c r="A654" s="1"/>
      <c r="B654" s="279"/>
      <c r="C654" s="279"/>
      <c r="D654" s="279"/>
      <c r="E654" s="279"/>
      <c r="F654" s="279"/>
      <c r="G654" s="280"/>
    </row>
    <row r="655" spans="1:7" s="281" customFormat="1">
      <c r="A655" s="1"/>
      <c r="B655" s="279"/>
      <c r="C655" s="279"/>
      <c r="D655" s="279"/>
      <c r="E655" s="279"/>
      <c r="F655" s="279"/>
      <c r="G655" s="280"/>
    </row>
    <row r="656" spans="1:7" s="281" customFormat="1">
      <c r="A656" s="1"/>
      <c r="B656" s="279"/>
      <c r="C656" s="279"/>
      <c r="D656" s="279"/>
      <c r="E656" s="279"/>
      <c r="F656" s="279"/>
      <c r="G656" s="280"/>
    </row>
    <row r="657" spans="1:7" s="281" customFormat="1">
      <c r="A657" s="1"/>
      <c r="B657" s="279"/>
      <c r="C657" s="279"/>
      <c r="D657" s="279"/>
      <c r="E657" s="279"/>
      <c r="F657" s="279"/>
      <c r="G657" s="280"/>
    </row>
    <row r="658" spans="1:7" s="281" customFormat="1">
      <c r="A658" s="1"/>
      <c r="B658" s="279"/>
      <c r="C658" s="279"/>
      <c r="D658" s="279"/>
      <c r="E658" s="279"/>
      <c r="F658" s="279"/>
      <c r="G658" s="280"/>
    </row>
    <row r="659" spans="1:7" s="281" customFormat="1">
      <c r="A659" s="1"/>
      <c r="B659" s="279"/>
      <c r="C659" s="279"/>
      <c r="D659" s="279"/>
      <c r="E659" s="279"/>
      <c r="F659" s="279"/>
      <c r="G659" s="280"/>
    </row>
    <row r="660" spans="1:7" s="281" customFormat="1">
      <c r="A660" s="1"/>
      <c r="B660" s="279"/>
      <c r="C660" s="279"/>
      <c r="D660" s="279"/>
      <c r="E660" s="279"/>
      <c r="F660" s="279"/>
      <c r="G660" s="280"/>
    </row>
    <row r="661" spans="1:7" s="281" customFormat="1">
      <c r="A661" s="1"/>
      <c r="B661" s="279"/>
      <c r="C661" s="279"/>
      <c r="D661" s="279"/>
      <c r="E661" s="279"/>
      <c r="F661" s="279"/>
      <c r="G661" s="280"/>
    </row>
    <row r="662" spans="1:7" s="281" customFormat="1">
      <c r="A662" s="1"/>
      <c r="B662" s="279"/>
      <c r="C662" s="279"/>
      <c r="D662" s="279"/>
      <c r="E662" s="279"/>
      <c r="F662" s="279"/>
      <c r="G662" s="280"/>
    </row>
    <row r="663" spans="1:7" s="281" customFormat="1">
      <c r="A663" s="1"/>
      <c r="B663" s="279"/>
      <c r="C663" s="279"/>
      <c r="D663" s="279"/>
      <c r="E663" s="279"/>
      <c r="F663" s="279"/>
      <c r="G663" s="280"/>
    </row>
    <row r="664" spans="1:7" s="281" customFormat="1">
      <c r="A664" s="1"/>
      <c r="B664" s="279"/>
      <c r="C664" s="279"/>
      <c r="D664" s="279"/>
      <c r="E664" s="279"/>
      <c r="F664" s="279"/>
      <c r="G664" s="280"/>
    </row>
    <row r="665" spans="1:7" s="281" customFormat="1">
      <c r="A665" s="1"/>
      <c r="B665" s="279"/>
      <c r="C665" s="279"/>
      <c r="D665" s="279"/>
      <c r="E665" s="279"/>
      <c r="F665" s="279"/>
      <c r="G665" s="280"/>
    </row>
    <row r="666" spans="1:7" s="281" customFormat="1">
      <c r="A666" s="1"/>
      <c r="B666" s="279"/>
      <c r="C666" s="279"/>
      <c r="D666" s="279"/>
      <c r="E666" s="279"/>
      <c r="F666" s="279"/>
      <c r="G666" s="280"/>
    </row>
    <row r="667" spans="1:7" s="281" customFormat="1">
      <c r="A667" s="1"/>
      <c r="B667" s="279"/>
      <c r="C667" s="279"/>
      <c r="D667" s="279"/>
      <c r="E667" s="279"/>
      <c r="F667" s="279"/>
      <c r="G667" s="280"/>
    </row>
    <row r="668" spans="1:7" s="281" customFormat="1">
      <c r="A668" s="1"/>
      <c r="B668" s="279"/>
      <c r="C668" s="279"/>
      <c r="D668" s="279"/>
      <c r="E668" s="279"/>
      <c r="F668" s="279"/>
      <c r="G668" s="280"/>
    </row>
    <row r="669" spans="1:7" s="281" customFormat="1">
      <c r="A669" s="1"/>
      <c r="B669" s="279"/>
      <c r="C669" s="279"/>
      <c r="D669" s="279"/>
      <c r="E669" s="279"/>
      <c r="F669" s="279"/>
      <c r="G669" s="280"/>
    </row>
    <row r="670" spans="1:7" s="281" customFormat="1">
      <c r="A670" s="1"/>
      <c r="B670" s="279"/>
      <c r="C670" s="279"/>
      <c r="D670" s="279"/>
      <c r="E670" s="279"/>
      <c r="F670" s="279"/>
      <c r="G670" s="280"/>
    </row>
    <row r="671" spans="1:7" s="281" customFormat="1">
      <c r="A671" s="1"/>
      <c r="B671" s="279"/>
      <c r="C671" s="279"/>
      <c r="D671" s="279"/>
      <c r="E671" s="279"/>
      <c r="F671" s="279"/>
      <c r="G671" s="280"/>
    </row>
    <row r="672" spans="1:7" s="281" customFormat="1">
      <c r="A672" s="1"/>
      <c r="B672" s="279"/>
      <c r="C672" s="279"/>
      <c r="D672" s="279"/>
      <c r="E672" s="279"/>
      <c r="F672" s="279"/>
      <c r="G672" s="280"/>
    </row>
    <row r="673" spans="1:7" s="281" customFormat="1">
      <c r="A673" s="1"/>
      <c r="B673" s="279"/>
      <c r="C673" s="279"/>
      <c r="D673" s="279"/>
      <c r="E673" s="279"/>
      <c r="F673" s="279"/>
      <c r="G673" s="280"/>
    </row>
    <row r="674" spans="1:7" s="281" customFormat="1">
      <c r="A674" s="1"/>
      <c r="B674" s="279"/>
      <c r="C674" s="279"/>
      <c r="D674" s="279"/>
      <c r="E674" s="279"/>
      <c r="F674" s="279"/>
      <c r="G674" s="280"/>
    </row>
    <row r="675" spans="1:7" s="281" customFormat="1">
      <c r="A675" s="1"/>
      <c r="B675" s="279"/>
      <c r="C675" s="279"/>
      <c r="D675" s="279"/>
      <c r="E675" s="279"/>
      <c r="F675" s="279"/>
      <c r="G675" s="280"/>
    </row>
    <row r="676" spans="1:7" s="281" customFormat="1">
      <c r="A676" s="1"/>
      <c r="B676" s="279"/>
      <c r="C676" s="279"/>
      <c r="D676" s="279"/>
      <c r="E676" s="279"/>
      <c r="F676" s="279"/>
      <c r="G676" s="280"/>
    </row>
    <row r="677" spans="1:7" s="281" customFormat="1">
      <c r="A677" s="1"/>
      <c r="B677" s="279"/>
      <c r="C677" s="279"/>
      <c r="D677" s="279"/>
      <c r="E677" s="279"/>
      <c r="F677" s="279"/>
      <c r="G677" s="280"/>
    </row>
    <row r="678" spans="1:7" s="281" customFormat="1">
      <c r="A678" s="1"/>
      <c r="B678" s="279"/>
      <c r="C678" s="279"/>
      <c r="D678" s="279"/>
      <c r="E678" s="279"/>
      <c r="F678" s="279"/>
      <c r="G678" s="280"/>
    </row>
    <row r="679" spans="1:7" s="281" customFormat="1">
      <c r="A679" s="1"/>
      <c r="B679" s="279"/>
      <c r="C679" s="279"/>
      <c r="D679" s="279"/>
      <c r="E679" s="279"/>
      <c r="F679" s="279"/>
      <c r="G679" s="280"/>
    </row>
    <row r="680" spans="1:7" s="281" customFormat="1">
      <c r="A680" s="1"/>
      <c r="B680" s="279"/>
      <c r="C680" s="279"/>
      <c r="D680" s="279"/>
      <c r="E680" s="279"/>
      <c r="F680" s="279"/>
      <c r="G680" s="280"/>
    </row>
    <row r="681" spans="1:7" s="281" customFormat="1">
      <c r="A681" s="1"/>
      <c r="B681" s="279"/>
      <c r="C681" s="279"/>
      <c r="D681" s="279"/>
      <c r="E681" s="279"/>
      <c r="F681" s="279"/>
      <c r="G681" s="280"/>
    </row>
    <row r="682" spans="1:7" s="281" customFormat="1">
      <c r="A682" s="1"/>
      <c r="B682" s="279"/>
      <c r="C682" s="279"/>
      <c r="D682" s="279"/>
      <c r="E682" s="279"/>
      <c r="F682" s="279"/>
      <c r="G682" s="280"/>
    </row>
    <row r="683" spans="1:7" s="281" customFormat="1">
      <c r="A683" s="1"/>
      <c r="B683" s="279"/>
      <c r="C683" s="279"/>
      <c r="D683" s="279"/>
      <c r="E683" s="279"/>
      <c r="F683" s="279"/>
      <c r="G683" s="280"/>
    </row>
    <row r="684" spans="1:7" s="281" customFormat="1">
      <c r="A684" s="1"/>
      <c r="B684" s="279"/>
      <c r="C684" s="279"/>
      <c r="D684" s="279"/>
      <c r="E684" s="279"/>
      <c r="F684" s="279"/>
      <c r="G684" s="280"/>
    </row>
    <row r="685" spans="1:7" s="281" customFormat="1">
      <c r="A685" s="1"/>
      <c r="B685" s="279"/>
      <c r="C685" s="279"/>
      <c r="D685" s="279"/>
      <c r="E685" s="279"/>
      <c r="F685" s="279"/>
      <c r="G685" s="280"/>
    </row>
    <row r="686" spans="1:7" s="281" customFormat="1">
      <c r="A686" s="1"/>
      <c r="B686" s="279"/>
      <c r="C686" s="279"/>
      <c r="D686" s="279"/>
      <c r="E686" s="279"/>
      <c r="F686" s="279"/>
      <c r="G686" s="280"/>
    </row>
    <row r="687" spans="1:7" s="281" customFormat="1">
      <c r="A687" s="1"/>
      <c r="B687" s="279"/>
      <c r="C687" s="279"/>
      <c r="D687" s="279"/>
      <c r="E687" s="279"/>
      <c r="F687" s="279"/>
      <c r="G687" s="280"/>
    </row>
    <row r="688" spans="1:7" s="281" customFormat="1">
      <c r="A688" s="1"/>
      <c r="B688" s="279"/>
      <c r="C688" s="279"/>
      <c r="D688" s="279"/>
      <c r="E688" s="279"/>
      <c r="F688" s="279"/>
      <c r="G688" s="280"/>
    </row>
    <row r="689" spans="1:7" s="281" customFormat="1">
      <c r="A689" s="1"/>
      <c r="B689" s="279"/>
      <c r="C689" s="279"/>
      <c r="D689" s="279"/>
      <c r="E689" s="279"/>
      <c r="F689" s="279"/>
      <c r="G689" s="280"/>
    </row>
    <row r="690" spans="1:7" s="281" customFormat="1">
      <c r="A690" s="1"/>
      <c r="B690" s="279"/>
      <c r="C690" s="279"/>
      <c r="D690" s="279"/>
      <c r="E690" s="279"/>
      <c r="F690" s="279"/>
      <c r="G690" s="280"/>
    </row>
    <row r="691" spans="1:7" s="281" customFormat="1">
      <c r="A691" s="1"/>
      <c r="B691" s="279"/>
      <c r="C691" s="279"/>
      <c r="D691" s="279"/>
      <c r="E691" s="279"/>
      <c r="F691" s="279"/>
      <c r="G691" s="280"/>
    </row>
    <row r="692" spans="1:7" s="281" customFormat="1">
      <c r="A692" s="1"/>
      <c r="B692" s="279"/>
      <c r="C692" s="279"/>
      <c r="D692" s="279"/>
      <c r="E692" s="279"/>
      <c r="F692" s="279"/>
      <c r="G692" s="280"/>
    </row>
    <row r="693" spans="1:7" s="281" customFormat="1">
      <c r="A693" s="1"/>
      <c r="B693" s="279"/>
      <c r="C693" s="279"/>
      <c r="D693" s="279"/>
      <c r="E693" s="279"/>
      <c r="F693" s="279"/>
      <c r="G693" s="280"/>
    </row>
    <row r="694" spans="1:7" s="281" customFormat="1">
      <c r="A694" s="1"/>
      <c r="B694" s="279"/>
      <c r="C694" s="279"/>
      <c r="D694" s="279"/>
      <c r="E694" s="279"/>
      <c r="F694" s="279"/>
      <c r="G694" s="280"/>
    </row>
    <row r="695" spans="1:7" s="281" customFormat="1">
      <c r="A695" s="1"/>
      <c r="B695" s="279"/>
      <c r="C695" s="279"/>
      <c r="D695" s="279"/>
      <c r="E695" s="279"/>
      <c r="F695" s="279"/>
      <c r="G695" s="280"/>
    </row>
    <row r="696" spans="1:7" s="281" customFormat="1">
      <c r="A696" s="1"/>
      <c r="B696" s="279"/>
      <c r="C696" s="279"/>
      <c r="D696" s="279"/>
      <c r="E696" s="279"/>
      <c r="F696" s="279"/>
      <c r="G696" s="280"/>
    </row>
    <row r="697" spans="1:7" s="281" customFormat="1">
      <c r="A697" s="1"/>
      <c r="B697" s="279"/>
      <c r="C697" s="279"/>
      <c r="D697" s="279"/>
      <c r="E697" s="279"/>
      <c r="F697" s="279"/>
      <c r="G697" s="280"/>
    </row>
    <row r="698" spans="1:7" s="281" customFormat="1">
      <c r="A698" s="1"/>
      <c r="B698" s="279"/>
      <c r="C698" s="279"/>
      <c r="D698" s="279"/>
      <c r="E698" s="279"/>
      <c r="F698" s="279"/>
      <c r="G698" s="280"/>
    </row>
    <row r="699" spans="1:7" s="281" customFormat="1">
      <c r="A699" s="1"/>
      <c r="B699" s="279"/>
      <c r="C699" s="279"/>
      <c r="D699" s="279"/>
      <c r="E699" s="279"/>
      <c r="F699" s="279"/>
      <c r="G699" s="280"/>
    </row>
    <row r="700" spans="1:7" s="281" customFormat="1">
      <c r="A700" s="1"/>
      <c r="B700" s="279"/>
      <c r="C700" s="279"/>
      <c r="D700" s="279"/>
      <c r="E700" s="279"/>
      <c r="F700" s="279"/>
      <c r="G700" s="280"/>
    </row>
    <row r="701" spans="1:7" s="281" customFormat="1">
      <c r="A701" s="1"/>
      <c r="B701" s="279"/>
      <c r="C701" s="279"/>
      <c r="D701" s="279"/>
      <c r="E701" s="279"/>
      <c r="F701" s="279"/>
      <c r="G701" s="280"/>
    </row>
    <row r="702" spans="1:7" s="281" customFormat="1">
      <c r="A702" s="1"/>
      <c r="B702" s="279"/>
      <c r="C702" s="279"/>
      <c r="D702" s="279"/>
      <c r="E702" s="279"/>
      <c r="F702" s="279"/>
      <c r="G702" s="280"/>
    </row>
    <row r="703" spans="1:7" s="281" customFormat="1">
      <c r="A703" s="1"/>
      <c r="B703" s="279"/>
      <c r="C703" s="279"/>
      <c r="D703" s="279"/>
      <c r="E703" s="279"/>
      <c r="F703" s="279"/>
      <c r="G703" s="280"/>
    </row>
    <row r="704" spans="1:7" s="281" customFormat="1">
      <c r="A704" s="1"/>
      <c r="B704" s="279"/>
      <c r="C704" s="279"/>
      <c r="D704" s="279"/>
      <c r="E704" s="279"/>
      <c r="F704" s="279"/>
      <c r="G704" s="280"/>
    </row>
    <row r="705" spans="1:7" s="281" customFormat="1">
      <c r="A705" s="1"/>
      <c r="B705" s="279"/>
      <c r="C705" s="279"/>
      <c r="D705" s="279"/>
      <c r="E705" s="279"/>
      <c r="F705" s="279"/>
      <c r="G705" s="280"/>
    </row>
    <row r="706" spans="1:7" s="281" customFormat="1">
      <c r="A706" s="1"/>
      <c r="B706" s="279"/>
      <c r="C706" s="279"/>
      <c r="D706" s="279"/>
      <c r="E706" s="279"/>
      <c r="F706" s="279"/>
      <c r="G706" s="280"/>
    </row>
    <row r="707" spans="1:7" s="281" customFormat="1">
      <c r="A707" s="1"/>
      <c r="B707" s="279"/>
      <c r="C707" s="279"/>
      <c r="D707" s="279"/>
      <c r="E707" s="279"/>
      <c r="F707" s="279"/>
      <c r="G707" s="280"/>
    </row>
    <row r="708" spans="1:7" s="281" customFormat="1">
      <c r="A708" s="1"/>
      <c r="B708" s="279"/>
      <c r="C708" s="279"/>
      <c r="D708" s="279"/>
      <c r="E708" s="279"/>
      <c r="F708" s="279"/>
      <c r="G708" s="280"/>
    </row>
    <row r="709" spans="1:7" s="281" customFormat="1">
      <c r="A709" s="1"/>
      <c r="B709" s="279"/>
      <c r="C709" s="279"/>
      <c r="D709" s="279"/>
      <c r="E709" s="279"/>
      <c r="F709" s="279"/>
      <c r="G709" s="280"/>
    </row>
    <row r="710" spans="1:7" s="281" customFormat="1">
      <c r="A710" s="1"/>
      <c r="B710" s="279"/>
      <c r="C710" s="279"/>
      <c r="D710" s="279"/>
      <c r="E710" s="279"/>
      <c r="F710" s="279"/>
      <c r="G710" s="280"/>
    </row>
    <row r="711" spans="1:7" s="281" customFormat="1">
      <c r="A711" s="1"/>
      <c r="B711" s="279"/>
      <c r="C711" s="279"/>
      <c r="D711" s="279"/>
      <c r="E711" s="279"/>
      <c r="F711" s="279"/>
      <c r="G711" s="280"/>
    </row>
    <row r="712" spans="1:7" s="281" customFormat="1">
      <c r="A712" s="1"/>
      <c r="B712" s="279"/>
      <c r="C712" s="279"/>
      <c r="D712" s="279"/>
      <c r="E712" s="279"/>
      <c r="F712" s="279"/>
      <c r="G712" s="280"/>
    </row>
    <row r="713" spans="1:7" s="281" customFormat="1">
      <c r="A713" s="1"/>
      <c r="B713" s="279"/>
      <c r="C713" s="279"/>
      <c r="D713" s="279"/>
      <c r="E713" s="279"/>
      <c r="F713" s="279"/>
      <c r="G713" s="280"/>
    </row>
    <row r="714" spans="1:7" s="281" customFormat="1">
      <c r="A714" s="1"/>
      <c r="B714" s="279"/>
      <c r="C714" s="279"/>
      <c r="D714" s="279"/>
      <c r="E714" s="279"/>
      <c r="F714" s="279"/>
      <c r="G714" s="280"/>
    </row>
    <row r="715" spans="1:7" s="281" customFormat="1">
      <c r="A715" s="1"/>
      <c r="B715" s="279"/>
      <c r="C715" s="279"/>
      <c r="D715" s="279"/>
      <c r="E715" s="279"/>
      <c r="F715" s="279"/>
      <c r="G715" s="280"/>
    </row>
    <row r="716" spans="1:7" s="281" customFormat="1">
      <c r="A716" s="1"/>
      <c r="B716" s="279"/>
      <c r="C716" s="279"/>
      <c r="D716" s="279"/>
      <c r="E716" s="279"/>
      <c r="F716" s="279"/>
      <c r="G716" s="280"/>
    </row>
    <row r="717" spans="1:7" s="281" customFormat="1">
      <c r="A717" s="1"/>
      <c r="B717" s="279"/>
      <c r="C717" s="279"/>
      <c r="D717" s="279"/>
      <c r="E717" s="279"/>
      <c r="F717" s="279"/>
      <c r="G717" s="280"/>
    </row>
    <row r="718" spans="1:7" s="281" customFormat="1">
      <c r="A718" s="1"/>
      <c r="B718" s="279"/>
      <c r="C718" s="279"/>
      <c r="D718" s="279"/>
      <c r="E718" s="279"/>
      <c r="F718" s="279"/>
      <c r="G718" s="280"/>
    </row>
    <row r="719" spans="1:7" s="281" customFormat="1">
      <c r="A719" s="1"/>
      <c r="B719" s="279"/>
      <c r="C719" s="279"/>
      <c r="D719" s="279"/>
      <c r="E719" s="279"/>
      <c r="F719" s="279"/>
      <c r="G719" s="280"/>
    </row>
    <row r="720" spans="1:7" s="281" customFormat="1">
      <c r="A720" s="1"/>
      <c r="B720" s="279"/>
      <c r="C720" s="279"/>
      <c r="D720" s="279"/>
      <c r="E720" s="279"/>
      <c r="F720" s="279"/>
      <c r="G720" s="280"/>
    </row>
    <row r="721" spans="1:7" s="281" customFormat="1">
      <c r="A721" s="1"/>
      <c r="B721" s="279"/>
      <c r="C721" s="279"/>
      <c r="D721" s="279"/>
      <c r="E721" s="279"/>
      <c r="F721" s="279"/>
      <c r="G721" s="280"/>
    </row>
    <row r="722" spans="1:7" s="281" customFormat="1">
      <c r="A722" s="1"/>
      <c r="B722" s="279"/>
      <c r="C722" s="279"/>
      <c r="D722" s="279"/>
      <c r="E722" s="279"/>
      <c r="F722" s="279"/>
      <c r="G722" s="280"/>
    </row>
    <row r="723" spans="1:7" s="281" customFormat="1">
      <c r="A723" s="1"/>
      <c r="B723" s="279"/>
      <c r="C723" s="279"/>
      <c r="D723" s="279"/>
      <c r="E723" s="279"/>
      <c r="F723" s="279"/>
      <c r="G723" s="280"/>
    </row>
    <row r="724" spans="1:7" s="281" customFormat="1">
      <c r="A724" s="1"/>
      <c r="B724" s="279"/>
      <c r="C724" s="279"/>
      <c r="D724" s="279"/>
      <c r="E724" s="279"/>
      <c r="F724" s="279"/>
      <c r="G724" s="280"/>
    </row>
    <row r="725" spans="1:7" s="281" customFormat="1">
      <c r="A725" s="1"/>
      <c r="B725" s="279"/>
      <c r="C725" s="279"/>
      <c r="D725" s="279"/>
      <c r="E725" s="279"/>
      <c r="F725" s="279"/>
      <c r="G725" s="280"/>
    </row>
    <row r="726" spans="1:7" s="281" customFormat="1">
      <c r="A726" s="1"/>
      <c r="B726" s="279"/>
      <c r="C726" s="279"/>
      <c r="D726" s="279"/>
      <c r="E726" s="279"/>
      <c r="F726" s="279"/>
      <c r="G726" s="280"/>
    </row>
    <row r="727" spans="1:7" s="281" customFormat="1">
      <c r="A727" s="1"/>
      <c r="B727" s="279"/>
      <c r="C727" s="279"/>
      <c r="D727" s="279"/>
      <c r="E727" s="279"/>
      <c r="F727" s="279"/>
      <c r="G727" s="280"/>
    </row>
    <row r="728" spans="1:7" s="281" customFormat="1">
      <c r="A728" s="1"/>
      <c r="B728" s="279"/>
      <c r="C728" s="279"/>
      <c r="D728" s="279"/>
      <c r="E728" s="279"/>
      <c r="F728" s="279"/>
      <c r="G728" s="280"/>
    </row>
    <row r="729" spans="1:7" s="281" customFormat="1">
      <c r="A729" s="1"/>
      <c r="B729" s="279"/>
      <c r="C729" s="279"/>
      <c r="D729" s="279"/>
      <c r="E729" s="279"/>
      <c r="F729" s="279"/>
      <c r="G729" s="280"/>
    </row>
    <row r="730" spans="1:7" s="281" customFormat="1">
      <c r="A730" s="1"/>
      <c r="B730" s="279"/>
      <c r="C730" s="279"/>
      <c r="D730" s="279"/>
      <c r="E730" s="279"/>
      <c r="F730" s="279"/>
      <c r="G730" s="280"/>
    </row>
    <row r="731" spans="1:7" s="281" customFormat="1">
      <c r="A731" s="1"/>
      <c r="B731" s="279"/>
      <c r="C731" s="279"/>
      <c r="D731" s="279"/>
      <c r="E731" s="279"/>
      <c r="F731" s="279"/>
      <c r="G731" s="280"/>
    </row>
    <row r="732" spans="1:7" s="281" customFormat="1">
      <c r="A732" s="1"/>
      <c r="B732" s="279"/>
      <c r="C732" s="279"/>
      <c r="D732" s="279"/>
      <c r="E732" s="279"/>
      <c r="F732" s="279"/>
      <c r="G732" s="280"/>
    </row>
    <row r="733" spans="1:7" s="281" customFormat="1">
      <c r="A733" s="1"/>
      <c r="B733" s="279"/>
      <c r="C733" s="279"/>
      <c r="D733" s="279"/>
      <c r="E733" s="279"/>
      <c r="F733" s="279"/>
      <c r="G733" s="280"/>
    </row>
    <row r="734" spans="1:7" s="281" customFormat="1">
      <c r="A734" s="1"/>
      <c r="B734" s="279"/>
      <c r="C734" s="279"/>
      <c r="D734" s="279"/>
      <c r="E734" s="279"/>
      <c r="F734" s="279"/>
      <c r="G734" s="280"/>
    </row>
    <row r="735" spans="1:7" s="281" customFormat="1">
      <c r="A735" s="1"/>
      <c r="B735" s="279"/>
      <c r="C735" s="279"/>
      <c r="D735" s="279"/>
      <c r="E735" s="279"/>
      <c r="F735" s="279"/>
      <c r="G735" s="280"/>
    </row>
    <row r="736" spans="1:7" s="281" customFormat="1">
      <c r="A736" s="1"/>
      <c r="B736" s="279"/>
      <c r="C736" s="279"/>
      <c r="D736" s="279"/>
      <c r="E736" s="279"/>
      <c r="F736" s="279"/>
      <c r="G736" s="280"/>
    </row>
    <row r="737" spans="1:7" s="281" customFormat="1">
      <c r="A737" s="1"/>
      <c r="B737" s="279"/>
      <c r="C737" s="279"/>
      <c r="D737" s="279"/>
      <c r="E737" s="279"/>
      <c r="F737" s="279"/>
      <c r="G737" s="280"/>
    </row>
    <row r="738" spans="1:7" s="281" customFormat="1">
      <c r="A738" s="1"/>
      <c r="B738" s="279"/>
      <c r="C738" s="279"/>
      <c r="D738" s="279"/>
      <c r="E738" s="279"/>
      <c r="F738" s="279"/>
      <c r="G738" s="280"/>
    </row>
    <row r="739" spans="1:7" s="281" customFormat="1">
      <c r="A739" s="1"/>
      <c r="B739" s="279"/>
      <c r="C739" s="279"/>
      <c r="D739" s="279"/>
      <c r="E739" s="279"/>
      <c r="F739" s="279"/>
      <c r="G739" s="280"/>
    </row>
    <row r="740" spans="1:7" s="281" customFormat="1">
      <c r="A740" s="1"/>
      <c r="B740" s="279"/>
      <c r="C740" s="279"/>
      <c r="D740" s="279"/>
      <c r="E740" s="279"/>
      <c r="F740" s="279"/>
      <c r="G740" s="280"/>
    </row>
    <row r="741" spans="1:7" s="281" customFormat="1">
      <c r="A741" s="1"/>
      <c r="B741" s="279"/>
      <c r="C741" s="279"/>
      <c r="D741" s="279"/>
      <c r="E741" s="279"/>
      <c r="F741" s="279"/>
      <c r="G741" s="280"/>
    </row>
    <row r="742" spans="1:7" s="281" customFormat="1">
      <c r="A742" s="1"/>
      <c r="B742" s="279"/>
      <c r="C742" s="279"/>
      <c r="D742" s="279"/>
      <c r="E742" s="279"/>
      <c r="F742" s="279"/>
      <c r="G742" s="280"/>
    </row>
    <row r="743" spans="1:7" s="281" customFormat="1">
      <c r="A743" s="1"/>
      <c r="B743" s="279"/>
      <c r="C743" s="279"/>
      <c r="D743" s="279"/>
      <c r="E743" s="279"/>
      <c r="F743" s="279"/>
      <c r="G743" s="280"/>
    </row>
    <row r="744" spans="1:7" s="281" customFormat="1">
      <c r="A744" s="1"/>
      <c r="B744" s="279"/>
      <c r="C744" s="279"/>
      <c r="D744" s="279"/>
      <c r="E744" s="279"/>
      <c r="F744" s="279"/>
      <c r="G744" s="280"/>
    </row>
    <row r="745" spans="1:7" s="281" customFormat="1">
      <c r="A745" s="1"/>
      <c r="B745" s="279"/>
      <c r="C745" s="279"/>
      <c r="D745" s="279"/>
      <c r="E745" s="279"/>
      <c r="F745" s="279"/>
      <c r="G745" s="280"/>
    </row>
    <row r="746" spans="1:7" s="281" customFormat="1">
      <c r="A746" s="1"/>
      <c r="B746" s="279"/>
      <c r="C746" s="279"/>
      <c r="D746" s="279"/>
      <c r="E746" s="279"/>
      <c r="F746" s="279"/>
      <c r="G746" s="280"/>
    </row>
    <row r="747" spans="1:7" s="281" customFormat="1" ht="38.25" customHeight="1">
      <c r="A747" s="1"/>
      <c r="B747" s="279"/>
      <c r="C747" s="279"/>
      <c r="D747" s="279"/>
      <c r="E747" s="279"/>
      <c r="F747" s="279"/>
      <c r="G747" s="280"/>
    </row>
    <row r="748" spans="1:7" s="281" customFormat="1">
      <c r="A748" s="1"/>
      <c r="B748" s="279"/>
      <c r="C748" s="279"/>
      <c r="D748" s="279"/>
      <c r="E748" s="279"/>
      <c r="F748" s="279"/>
      <c r="G748" s="280"/>
    </row>
    <row r="749" spans="1:7">
      <c r="B749" s="279"/>
      <c r="C749" s="279"/>
      <c r="D749" s="279"/>
      <c r="E749" s="279"/>
      <c r="F749" s="279"/>
    </row>
  </sheetData>
  <mergeCells count="153">
    <mergeCell ref="C223:D223"/>
    <mergeCell ref="C224:D224"/>
    <mergeCell ref="C217:D217"/>
    <mergeCell ref="C218:D218"/>
    <mergeCell ref="C219:D219"/>
    <mergeCell ref="C220:D220"/>
    <mergeCell ref="C221:D221"/>
    <mergeCell ref="C222:D222"/>
    <mergeCell ref="B206:D206"/>
    <mergeCell ref="B209:D209"/>
    <mergeCell ref="C213:D213"/>
    <mergeCell ref="C214:D214"/>
    <mergeCell ref="C215:D215"/>
    <mergeCell ref="C216:D216"/>
    <mergeCell ref="C184:D184"/>
    <mergeCell ref="C185:D185"/>
    <mergeCell ref="B188:D188"/>
    <mergeCell ref="B190:D190"/>
    <mergeCell ref="B193:D193"/>
    <mergeCell ref="B204:D204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B157:D157"/>
    <mergeCell ref="C161:D161"/>
    <mergeCell ref="C162:D162"/>
    <mergeCell ref="C163:D163"/>
    <mergeCell ref="C164:D164"/>
    <mergeCell ref="C165:D165"/>
    <mergeCell ref="C145:D145"/>
    <mergeCell ref="C146:D146"/>
    <mergeCell ref="C147:D147"/>
    <mergeCell ref="C148:D148"/>
    <mergeCell ref="B152:D152"/>
    <mergeCell ref="B154:D154"/>
    <mergeCell ref="C130:D130"/>
    <mergeCell ref="C131:D131"/>
    <mergeCell ref="C132:D132"/>
    <mergeCell ref="B136:D136"/>
    <mergeCell ref="B138:D138"/>
    <mergeCell ref="B141:D141"/>
    <mergeCell ref="C124:D124"/>
    <mergeCell ref="C125:D125"/>
    <mergeCell ref="C126:D126"/>
    <mergeCell ref="C127:D127"/>
    <mergeCell ref="C128:D128"/>
    <mergeCell ref="C129:D129"/>
    <mergeCell ref="C117:D117"/>
    <mergeCell ref="C118:D118"/>
    <mergeCell ref="C119:D119"/>
    <mergeCell ref="C121:D121"/>
    <mergeCell ref="C122:D122"/>
    <mergeCell ref="C123:D123"/>
    <mergeCell ref="C111:D111"/>
    <mergeCell ref="C112:D112"/>
    <mergeCell ref="C113:D113"/>
    <mergeCell ref="C114:D114"/>
    <mergeCell ref="C115:D115"/>
    <mergeCell ref="C116:D116"/>
    <mergeCell ref="B99:D99"/>
    <mergeCell ref="B101:D101"/>
    <mergeCell ref="B104:D104"/>
    <mergeCell ref="C108:D108"/>
    <mergeCell ref="C109:D109"/>
    <mergeCell ref="C110:D110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8:D78"/>
    <mergeCell ref="C80:D80"/>
    <mergeCell ref="C81:D81"/>
    <mergeCell ref="C82:D82"/>
    <mergeCell ref="C83:D83"/>
    <mergeCell ref="C84:D84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3:D63"/>
    <mergeCell ref="H63:H65"/>
    <mergeCell ref="I63:I65"/>
    <mergeCell ref="J63:J65"/>
    <mergeCell ref="K63:K65"/>
    <mergeCell ref="C64:D64"/>
    <mergeCell ref="C65:D65"/>
    <mergeCell ref="C47:D47"/>
    <mergeCell ref="C48:D48"/>
    <mergeCell ref="C49:D49"/>
    <mergeCell ref="B54:D54"/>
    <mergeCell ref="B56:D56"/>
    <mergeCell ref="B59:D59"/>
    <mergeCell ref="C40:D40"/>
    <mergeCell ref="C41:D41"/>
    <mergeCell ref="C43:D43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B7:D7"/>
    <mergeCell ref="B9:D9"/>
    <mergeCell ref="B12:D12"/>
    <mergeCell ref="C19:D19"/>
    <mergeCell ref="C20:D20"/>
    <mergeCell ref="C21:D21"/>
  </mergeCells>
  <dataValidations count="2">
    <dataValidation type="whole" errorStyle="information" operator="greaterThan" allowBlank="1" showInputMessage="1" showErrorMessage="1" error="Въвежда се положително число !" sqref="E171:F171 JA171:JB171 SW171:SX171 ACS171:ACT171 AMO171:AMP171 AWK171:AWL171 BGG171:BGH171 BQC171:BQD171 BZY171:BZZ171 CJU171:CJV171 CTQ171:CTR171 DDM171:DDN171 DNI171:DNJ171 DXE171:DXF171 EHA171:EHB171 EQW171:EQX171 FAS171:FAT171 FKO171:FKP171 FUK171:FUL171 GEG171:GEH171 GOC171:GOD171 GXY171:GXZ171 HHU171:HHV171 HRQ171:HRR171 IBM171:IBN171 ILI171:ILJ171 IVE171:IVF171 JFA171:JFB171 JOW171:JOX171 JYS171:JYT171 KIO171:KIP171 KSK171:KSL171 LCG171:LCH171 LMC171:LMD171 LVY171:LVZ171 MFU171:MFV171 MPQ171:MPR171 MZM171:MZN171 NJI171:NJJ171 NTE171:NTF171 ODA171:ODB171 OMW171:OMX171 OWS171:OWT171 PGO171:PGP171 PQK171:PQL171 QAG171:QAH171 QKC171:QKD171 QTY171:QTZ171 RDU171:RDV171 RNQ171:RNR171 RXM171:RXN171 SHI171:SHJ171 SRE171:SRF171 TBA171:TBB171 TKW171:TKX171 TUS171:TUT171 UEO171:UEP171 UOK171:UOL171 UYG171:UYH171 VIC171:VID171 VRY171:VRZ171 WBU171:WBV171 WLQ171:WLR171 WVM171:WVN171 E65707:F65707 JA65707:JB65707 SW65707:SX65707 ACS65707:ACT65707 AMO65707:AMP65707 AWK65707:AWL65707 BGG65707:BGH65707 BQC65707:BQD65707 BZY65707:BZZ65707 CJU65707:CJV65707 CTQ65707:CTR65707 DDM65707:DDN65707 DNI65707:DNJ65707 DXE65707:DXF65707 EHA65707:EHB65707 EQW65707:EQX65707 FAS65707:FAT65707 FKO65707:FKP65707 FUK65707:FUL65707 GEG65707:GEH65707 GOC65707:GOD65707 GXY65707:GXZ65707 HHU65707:HHV65707 HRQ65707:HRR65707 IBM65707:IBN65707 ILI65707:ILJ65707 IVE65707:IVF65707 JFA65707:JFB65707 JOW65707:JOX65707 JYS65707:JYT65707 KIO65707:KIP65707 KSK65707:KSL65707 LCG65707:LCH65707 LMC65707:LMD65707 LVY65707:LVZ65707 MFU65707:MFV65707 MPQ65707:MPR65707 MZM65707:MZN65707 NJI65707:NJJ65707 NTE65707:NTF65707 ODA65707:ODB65707 OMW65707:OMX65707 OWS65707:OWT65707 PGO65707:PGP65707 PQK65707:PQL65707 QAG65707:QAH65707 QKC65707:QKD65707 QTY65707:QTZ65707 RDU65707:RDV65707 RNQ65707:RNR65707 RXM65707:RXN65707 SHI65707:SHJ65707 SRE65707:SRF65707 TBA65707:TBB65707 TKW65707:TKX65707 TUS65707:TUT65707 UEO65707:UEP65707 UOK65707:UOL65707 UYG65707:UYH65707 VIC65707:VID65707 VRY65707:VRZ65707 WBU65707:WBV65707 WLQ65707:WLR65707 WVM65707:WVN65707 E131243:F131243 JA131243:JB131243 SW131243:SX131243 ACS131243:ACT131243 AMO131243:AMP131243 AWK131243:AWL131243 BGG131243:BGH131243 BQC131243:BQD131243 BZY131243:BZZ131243 CJU131243:CJV131243 CTQ131243:CTR131243 DDM131243:DDN131243 DNI131243:DNJ131243 DXE131243:DXF131243 EHA131243:EHB131243 EQW131243:EQX131243 FAS131243:FAT131243 FKO131243:FKP131243 FUK131243:FUL131243 GEG131243:GEH131243 GOC131243:GOD131243 GXY131243:GXZ131243 HHU131243:HHV131243 HRQ131243:HRR131243 IBM131243:IBN131243 ILI131243:ILJ131243 IVE131243:IVF131243 JFA131243:JFB131243 JOW131243:JOX131243 JYS131243:JYT131243 KIO131243:KIP131243 KSK131243:KSL131243 LCG131243:LCH131243 LMC131243:LMD131243 LVY131243:LVZ131243 MFU131243:MFV131243 MPQ131243:MPR131243 MZM131243:MZN131243 NJI131243:NJJ131243 NTE131243:NTF131243 ODA131243:ODB131243 OMW131243:OMX131243 OWS131243:OWT131243 PGO131243:PGP131243 PQK131243:PQL131243 QAG131243:QAH131243 QKC131243:QKD131243 QTY131243:QTZ131243 RDU131243:RDV131243 RNQ131243:RNR131243 RXM131243:RXN131243 SHI131243:SHJ131243 SRE131243:SRF131243 TBA131243:TBB131243 TKW131243:TKX131243 TUS131243:TUT131243 UEO131243:UEP131243 UOK131243:UOL131243 UYG131243:UYH131243 VIC131243:VID131243 VRY131243:VRZ131243 WBU131243:WBV131243 WLQ131243:WLR131243 WVM131243:WVN131243 E196779:F196779 JA196779:JB196779 SW196779:SX196779 ACS196779:ACT196779 AMO196779:AMP196779 AWK196779:AWL196779 BGG196779:BGH196779 BQC196779:BQD196779 BZY196779:BZZ196779 CJU196779:CJV196779 CTQ196779:CTR196779 DDM196779:DDN196779 DNI196779:DNJ196779 DXE196779:DXF196779 EHA196779:EHB196779 EQW196779:EQX196779 FAS196779:FAT196779 FKO196779:FKP196779 FUK196779:FUL196779 GEG196779:GEH196779 GOC196779:GOD196779 GXY196779:GXZ196779 HHU196779:HHV196779 HRQ196779:HRR196779 IBM196779:IBN196779 ILI196779:ILJ196779 IVE196779:IVF196779 JFA196779:JFB196779 JOW196779:JOX196779 JYS196779:JYT196779 KIO196779:KIP196779 KSK196779:KSL196779 LCG196779:LCH196779 LMC196779:LMD196779 LVY196779:LVZ196779 MFU196779:MFV196779 MPQ196779:MPR196779 MZM196779:MZN196779 NJI196779:NJJ196779 NTE196779:NTF196779 ODA196779:ODB196779 OMW196779:OMX196779 OWS196779:OWT196779 PGO196779:PGP196779 PQK196779:PQL196779 QAG196779:QAH196779 QKC196779:QKD196779 QTY196779:QTZ196779 RDU196779:RDV196779 RNQ196779:RNR196779 RXM196779:RXN196779 SHI196779:SHJ196779 SRE196779:SRF196779 TBA196779:TBB196779 TKW196779:TKX196779 TUS196779:TUT196779 UEO196779:UEP196779 UOK196779:UOL196779 UYG196779:UYH196779 VIC196779:VID196779 VRY196779:VRZ196779 WBU196779:WBV196779 WLQ196779:WLR196779 WVM196779:WVN196779 E262315:F262315 JA262315:JB262315 SW262315:SX262315 ACS262315:ACT262315 AMO262315:AMP262315 AWK262315:AWL262315 BGG262315:BGH262315 BQC262315:BQD262315 BZY262315:BZZ262315 CJU262315:CJV262315 CTQ262315:CTR262315 DDM262315:DDN262315 DNI262315:DNJ262315 DXE262315:DXF262315 EHA262315:EHB262315 EQW262315:EQX262315 FAS262315:FAT262315 FKO262315:FKP262315 FUK262315:FUL262315 GEG262315:GEH262315 GOC262315:GOD262315 GXY262315:GXZ262315 HHU262315:HHV262315 HRQ262315:HRR262315 IBM262315:IBN262315 ILI262315:ILJ262315 IVE262315:IVF262315 JFA262315:JFB262315 JOW262315:JOX262315 JYS262315:JYT262315 KIO262315:KIP262315 KSK262315:KSL262315 LCG262315:LCH262315 LMC262315:LMD262315 LVY262315:LVZ262315 MFU262315:MFV262315 MPQ262315:MPR262315 MZM262315:MZN262315 NJI262315:NJJ262315 NTE262315:NTF262315 ODA262315:ODB262315 OMW262315:OMX262315 OWS262315:OWT262315 PGO262315:PGP262315 PQK262315:PQL262315 QAG262315:QAH262315 QKC262315:QKD262315 QTY262315:QTZ262315 RDU262315:RDV262315 RNQ262315:RNR262315 RXM262315:RXN262315 SHI262315:SHJ262315 SRE262315:SRF262315 TBA262315:TBB262315 TKW262315:TKX262315 TUS262315:TUT262315 UEO262315:UEP262315 UOK262315:UOL262315 UYG262315:UYH262315 VIC262315:VID262315 VRY262315:VRZ262315 WBU262315:WBV262315 WLQ262315:WLR262315 WVM262315:WVN262315 E327851:F327851 JA327851:JB327851 SW327851:SX327851 ACS327851:ACT327851 AMO327851:AMP327851 AWK327851:AWL327851 BGG327851:BGH327851 BQC327851:BQD327851 BZY327851:BZZ327851 CJU327851:CJV327851 CTQ327851:CTR327851 DDM327851:DDN327851 DNI327851:DNJ327851 DXE327851:DXF327851 EHA327851:EHB327851 EQW327851:EQX327851 FAS327851:FAT327851 FKO327851:FKP327851 FUK327851:FUL327851 GEG327851:GEH327851 GOC327851:GOD327851 GXY327851:GXZ327851 HHU327851:HHV327851 HRQ327851:HRR327851 IBM327851:IBN327851 ILI327851:ILJ327851 IVE327851:IVF327851 JFA327851:JFB327851 JOW327851:JOX327851 JYS327851:JYT327851 KIO327851:KIP327851 KSK327851:KSL327851 LCG327851:LCH327851 LMC327851:LMD327851 LVY327851:LVZ327851 MFU327851:MFV327851 MPQ327851:MPR327851 MZM327851:MZN327851 NJI327851:NJJ327851 NTE327851:NTF327851 ODA327851:ODB327851 OMW327851:OMX327851 OWS327851:OWT327851 PGO327851:PGP327851 PQK327851:PQL327851 QAG327851:QAH327851 QKC327851:QKD327851 QTY327851:QTZ327851 RDU327851:RDV327851 RNQ327851:RNR327851 RXM327851:RXN327851 SHI327851:SHJ327851 SRE327851:SRF327851 TBA327851:TBB327851 TKW327851:TKX327851 TUS327851:TUT327851 UEO327851:UEP327851 UOK327851:UOL327851 UYG327851:UYH327851 VIC327851:VID327851 VRY327851:VRZ327851 WBU327851:WBV327851 WLQ327851:WLR327851 WVM327851:WVN327851 E393387:F393387 JA393387:JB393387 SW393387:SX393387 ACS393387:ACT393387 AMO393387:AMP393387 AWK393387:AWL393387 BGG393387:BGH393387 BQC393387:BQD393387 BZY393387:BZZ393387 CJU393387:CJV393387 CTQ393387:CTR393387 DDM393387:DDN393387 DNI393387:DNJ393387 DXE393387:DXF393387 EHA393387:EHB393387 EQW393387:EQX393387 FAS393387:FAT393387 FKO393387:FKP393387 FUK393387:FUL393387 GEG393387:GEH393387 GOC393387:GOD393387 GXY393387:GXZ393387 HHU393387:HHV393387 HRQ393387:HRR393387 IBM393387:IBN393387 ILI393387:ILJ393387 IVE393387:IVF393387 JFA393387:JFB393387 JOW393387:JOX393387 JYS393387:JYT393387 KIO393387:KIP393387 KSK393387:KSL393387 LCG393387:LCH393387 LMC393387:LMD393387 LVY393387:LVZ393387 MFU393387:MFV393387 MPQ393387:MPR393387 MZM393387:MZN393387 NJI393387:NJJ393387 NTE393387:NTF393387 ODA393387:ODB393387 OMW393387:OMX393387 OWS393387:OWT393387 PGO393387:PGP393387 PQK393387:PQL393387 QAG393387:QAH393387 QKC393387:QKD393387 QTY393387:QTZ393387 RDU393387:RDV393387 RNQ393387:RNR393387 RXM393387:RXN393387 SHI393387:SHJ393387 SRE393387:SRF393387 TBA393387:TBB393387 TKW393387:TKX393387 TUS393387:TUT393387 UEO393387:UEP393387 UOK393387:UOL393387 UYG393387:UYH393387 VIC393387:VID393387 VRY393387:VRZ393387 WBU393387:WBV393387 WLQ393387:WLR393387 WVM393387:WVN393387 E458923:F458923 JA458923:JB458923 SW458923:SX458923 ACS458923:ACT458923 AMO458923:AMP458923 AWK458923:AWL458923 BGG458923:BGH458923 BQC458923:BQD458923 BZY458923:BZZ458923 CJU458923:CJV458923 CTQ458923:CTR458923 DDM458923:DDN458923 DNI458923:DNJ458923 DXE458923:DXF458923 EHA458923:EHB458923 EQW458923:EQX458923 FAS458923:FAT458923 FKO458923:FKP458923 FUK458923:FUL458923 GEG458923:GEH458923 GOC458923:GOD458923 GXY458923:GXZ458923 HHU458923:HHV458923 HRQ458923:HRR458923 IBM458923:IBN458923 ILI458923:ILJ458923 IVE458923:IVF458923 JFA458923:JFB458923 JOW458923:JOX458923 JYS458923:JYT458923 KIO458923:KIP458923 KSK458923:KSL458923 LCG458923:LCH458923 LMC458923:LMD458923 LVY458923:LVZ458923 MFU458923:MFV458923 MPQ458923:MPR458923 MZM458923:MZN458923 NJI458923:NJJ458923 NTE458923:NTF458923 ODA458923:ODB458923 OMW458923:OMX458923 OWS458923:OWT458923 PGO458923:PGP458923 PQK458923:PQL458923 QAG458923:QAH458923 QKC458923:QKD458923 QTY458923:QTZ458923 RDU458923:RDV458923 RNQ458923:RNR458923 RXM458923:RXN458923 SHI458923:SHJ458923 SRE458923:SRF458923 TBA458923:TBB458923 TKW458923:TKX458923 TUS458923:TUT458923 UEO458923:UEP458923 UOK458923:UOL458923 UYG458923:UYH458923 VIC458923:VID458923 VRY458923:VRZ458923 WBU458923:WBV458923 WLQ458923:WLR458923 WVM458923:WVN458923 E524459:F524459 JA524459:JB524459 SW524459:SX524459 ACS524459:ACT524459 AMO524459:AMP524459 AWK524459:AWL524459 BGG524459:BGH524459 BQC524459:BQD524459 BZY524459:BZZ524459 CJU524459:CJV524459 CTQ524459:CTR524459 DDM524459:DDN524459 DNI524459:DNJ524459 DXE524459:DXF524459 EHA524459:EHB524459 EQW524459:EQX524459 FAS524459:FAT524459 FKO524459:FKP524459 FUK524459:FUL524459 GEG524459:GEH524459 GOC524459:GOD524459 GXY524459:GXZ524459 HHU524459:HHV524459 HRQ524459:HRR524459 IBM524459:IBN524459 ILI524459:ILJ524459 IVE524459:IVF524459 JFA524459:JFB524459 JOW524459:JOX524459 JYS524459:JYT524459 KIO524459:KIP524459 KSK524459:KSL524459 LCG524459:LCH524459 LMC524459:LMD524459 LVY524459:LVZ524459 MFU524459:MFV524459 MPQ524459:MPR524459 MZM524459:MZN524459 NJI524459:NJJ524459 NTE524459:NTF524459 ODA524459:ODB524459 OMW524459:OMX524459 OWS524459:OWT524459 PGO524459:PGP524459 PQK524459:PQL524459 QAG524459:QAH524459 QKC524459:QKD524459 QTY524459:QTZ524459 RDU524459:RDV524459 RNQ524459:RNR524459 RXM524459:RXN524459 SHI524459:SHJ524459 SRE524459:SRF524459 TBA524459:TBB524459 TKW524459:TKX524459 TUS524459:TUT524459 UEO524459:UEP524459 UOK524459:UOL524459 UYG524459:UYH524459 VIC524459:VID524459 VRY524459:VRZ524459 WBU524459:WBV524459 WLQ524459:WLR524459 WVM524459:WVN524459 E589995:F589995 JA589995:JB589995 SW589995:SX589995 ACS589995:ACT589995 AMO589995:AMP589995 AWK589995:AWL589995 BGG589995:BGH589995 BQC589995:BQD589995 BZY589995:BZZ589995 CJU589995:CJV589995 CTQ589995:CTR589995 DDM589995:DDN589995 DNI589995:DNJ589995 DXE589995:DXF589995 EHA589995:EHB589995 EQW589995:EQX589995 FAS589995:FAT589995 FKO589995:FKP589995 FUK589995:FUL589995 GEG589995:GEH589995 GOC589995:GOD589995 GXY589995:GXZ589995 HHU589995:HHV589995 HRQ589995:HRR589995 IBM589995:IBN589995 ILI589995:ILJ589995 IVE589995:IVF589995 JFA589995:JFB589995 JOW589995:JOX589995 JYS589995:JYT589995 KIO589995:KIP589995 KSK589995:KSL589995 LCG589995:LCH589995 LMC589995:LMD589995 LVY589995:LVZ589995 MFU589995:MFV589995 MPQ589995:MPR589995 MZM589995:MZN589995 NJI589995:NJJ589995 NTE589995:NTF589995 ODA589995:ODB589995 OMW589995:OMX589995 OWS589995:OWT589995 PGO589995:PGP589995 PQK589995:PQL589995 QAG589995:QAH589995 QKC589995:QKD589995 QTY589995:QTZ589995 RDU589995:RDV589995 RNQ589995:RNR589995 RXM589995:RXN589995 SHI589995:SHJ589995 SRE589995:SRF589995 TBA589995:TBB589995 TKW589995:TKX589995 TUS589995:TUT589995 UEO589995:UEP589995 UOK589995:UOL589995 UYG589995:UYH589995 VIC589995:VID589995 VRY589995:VRZ589995 WBU589995:WBV589995 WLQ589995:WLR589995 WVM589995:WVN589995 E655531:F655531 JA655531:JB655531 SW655531:SX655531 ACS655531:ACT655531 AMO655531:AMP655531 AWK655531:AWL655531 BGG655531:BGH655531 BQC655531:BQD655531 BZY655531:BZZ655531 CJU655531:CJV655531 CTQ655531:CTR655531 DDM655531:DDN655531 DNI655531:DNJ655531 DXE655531:DXF655531 EHA655531:EHB655531 EQW655531:EQX655531 FAS655531:FAT655531 FKO655531:FKP655531 FUK655531:FUL655531 GEG655531:GEH655531 GOC655531:GOD655531 GXY655531:GXZ655531 HHU655531:HHV655531 HRQ655531:HRR655531 IBM655531:IBN655531 ILI655531:ILJ655531 IVE655531:IVF655531 JFA655531:JFB655531 JOW655531:JOX655531 JYS655531:JYT655531 KIO655531:KIP655531 KSK655531:KSL655531 LCG655531:LCH655531 LMC655531:LMD655531 LVY655531:LVZ655531 MFU655531:MFV655531 MPQ655531:MPR655531 MZM655531:MZN655531 NJI655531:NJJ655531 NTE655531:NTF655531 ODA655531:ODB655531 OMW655531:OMX655531 OWS655531:OWT655531 PGO655531:PGP655531 PQK655531:PQL655531 QAG655531:QAH655531 QKC655531:QKD655531 QTY655531:QTZ655531 RDU655531:RDV655531 RNQ655531:RNR655531 RXM655531:RXN655531 SHI655531:SHJ655531 SRE655531:SRF655531 TBA655531:TBB655531 TKW655531:TKX655531 TUS655531:TUT655531 UEO655531:UEP655531 UOK655531:UOL655531 UYG655531:UYH655531 VIC655531:VID655531 VRY655531:VRZ655531 WBU655531:WBV655531 WLQ655531:WLR655531 WVM655531:WVN655531 E721067:F721067 JA721067:JB721067 SW721067:SX721067 ACS721067:ACT721067 AMO721067:AMP721067 AWK721067:AWL721067 BGG721067:BGH721067 BQC721067:BQD721067 BZY721067:BZZ721067 CJU721067:CJV721067 CTQ721067:CTR721067 DDM721067:DDN721067 DNI721067:DNJ721067 DXE721067:DXF721067 EHA721067:EHB721067 EQW721067:EQX721067 FAS721067:FAT721067 FKO721067:FKP721067 FUK721067:FUL721067 GEG721067:GEH721067 GOC721067:GOD721067 GXY721067:GXZ721067 HHU721067:HHV721067 HRQ721067:HRR721067 IBM721067:IBN721067 ILI721067:ILJ721067 IVE721067:IVF721067 JFA721067:JFB721067 JOW721067:JOX721067 JYS721067:JYT721067 KIO721067:KIP721067 KSK721067:KSL721067 LCG721067:LCH721067 LMC721067:LMD721067 LVY721067:LVZ721067 MFU721067:MFV721067 MPQ721067:MPR721067 MZM721067:MZN721067 NJI721067:NJJ721067 NTE721067:NTF721067 ODA721067:ODB721067 OMW721067:OMX721067 OWS721067:OWT721067 PGO721067:PGP721067 PQK721067:PQL721067 QAG721067:QAH721067 QKC721067:QKD721067 QTY721067:QTZ721067 RDU721067:RDV721067 RNQ721067:RNR721067 RXM721067:RXN721067 SHI721067:SHJ721067 SRE721067:SRF721067 TBA721067:TBB721067 TKW721067:TKX721067 TUS721067:TUT721067 UEO721067:UEP721067 UOK721067:UOL721067 UYG721067:UYH721067 VIC721067:VID721067 VRY721067:VRZ721067 WBU721067:WBV721067 WLQ721067:WLR721067 WVM721067:WVN721067 E786603:F786603 JA786603:JB786603 SW786603:SX786603 ACS786603:ACT786603 AMO786603:AMP786603 AWK786603:AWL786603 BGG786603:BGH786603 BQC786603:BQD786603 BZY786603:BZZ786603 CJU786603:CJV786603 CTQ786603:CTR786603 DDM786603:DDN786603 DNI786603:DNJ786603 DXE786603:DXF786603 EHA786603:EHB786603 EQW786603:EQX786603 FAS786603:FAT786603 FKO786603:FKP786603 FUK786603:FUL786603 GEG786603:GEH786603 GOC786603:GOD786603 GXY786603:GXZ786603 HHU786603:HHV786603 HRQ786603:HRR786603 IBM786603:IBN786603 ILI786603:ILJ786603 IVE786603:IVF786603 JFA786603:JFB786603 JOW786603:JOX786603 JYS786603:JYT786603 KIO786603:KIP786603 KSK786603:KSL786603 LCG786603:LCH786603 LMC786603:LMD786603 LVY786603:LVZ786603 MFU786603:MFV786603 MPQ786603:MPR786603 MZM786603:MZN786603 NJI786603:NJJ786603 NTE786603:NTF786603 ODA786603:ODB786603 OMW786603:OMX786603 OWS786603:OWT786603 PGO786603:PGP786603 PQK786603:PQL786603 QAG786603:QAH786603 QKC786603:QKD786603 QTY786603:QTZ786603 RDU786603:RDV786603 RNQ786603:RNR786603 RXM786603:RXN786603 SHI786603:SHJ786603 SRE786603:SRF786603 TBA786603:TBB786603 TKW786603:TKX786603 TUS786603:TUT786603 UEO786603:UEP786603 UOK786603:UOL786603 UYG786603:UYH786603 VIC786603:VID786603 VRY786603:VRZ786603 WBU786603:WBV786603 WLQ786603:WLR786603 WVM786603:WVN786603 E852139:F852139 JA852139:JB852139 SW852139:SX852139 ACS852139:ACT852139 AMO852139:AMP852139 AWK852139:AWL852139 BGG852139:BGH852139 BQC852139:BQD852139 BZY852139:BZZ852139 CJU852139:CJV852139 CTQ852139:CTR852139 DDM852139:DDN852139 DNI852139:DNJ852139 DXE852139:DXF852139 EHA852139:EHB852139 EQW852139:EQX852139 FAS852139:FAT852139 FKO852139:FKP852139 FUK852139:FUL852139 GEG852139:GEH852139 GOC852139:GOD852139 GXY852139:GXZ852139 HHU852139:HHV852139 HRQ852139:HRR852139 IBM852139:IBN852139 ILI852139:ILJ852139 IVE852139:IVF852139 JFA852139:JFB852139 JOW852139:JOX852139 JYS852139:JYT852139 KIO852139:KIP852139 KSK852139:KSL852139 LCG852139:LCH852139 LMC852139:LMD852139 LVY852139:LVZ852139 MFU852139:MFV852139 MPQ852139:MPR852139 MZM852139:MZN852139 NJI852139:NJJ852139 NTE852139:NTF852139 ODA852139:ODB852139 OMW852139:OMX852139 OWS852139:OWT852139 PGO852139:PGP852139 PQK852139:PQL852139 QAG852139:QAH852139 QKC852139:QKD852139 QTY852139:QTZ852139 RDU852139:RDV852139 RNQ852139:RNR852139 RXM852139:RXN852139 SHI852139:SHJ852139 SRE852139:SRF852139 TBA852139:TBB852139 TKW852139:TKX852139 TUS852139:TUT852139 UEO852139:UEP852139 UOK852139:UOL852139 UYG852139:UYH852139 VIC852139:VID852139 VRY852139:VRZ852139 WBU852139:WBV852139 WLQ852139:WLR852139 WVM852139:WVN852139 E917675:F917675 JA917675:JB917675 SW917675:SX917675 ACS917675:ACT917675 AMO917675:AMP917675 AWK917675:AWL917675 BGG917675:BGH917675 BQC917675:BQD917675 BZY917675:BZZ917675 CJU917675:CJV917675 CTQ917675:CTR917675 DDM917675:DDN917675 DNI917675:DNJ917675 DXE917675:DXF917675 EHA917675:EHB917675 EQW917675:EQX917675 FAS917675:FAT917675 FKO917675:FKP917675 FUK917675:FUL917675 GEG917675:GEH917675 GOC917675:GOD917675 GXY917675:GXZ917675 HHU917675:HHV917675 HRQ917675:HRR917675 IBM917675:IBN917675 ILI917675:ILJ917675 IVE917675:IVF917675 JFA917675:JFB917675 JOW917675:JOX917675 JYS917675:JYT917675 KIO917675:KIP917675 KSK917675:KSL917675 LCG917675:LCH917675 LMC917675:LMD917675 LVY917675:LVZ917675 MFU917675:MFV917675 MPQ917675:MPR917675 MZM917675:MZN917675 NJI917675:NJJ917675 NTE917675:NTF917675 ODA917675:ODB917675 OMW917675:OMX917675 OWS917675:OWT917675 PGO917675:PGP917675 PQK917675:PQL917675 QAG917675:QAH917675 QKC917675:QKD917675 QTY917675:QTZ917675 RDU917675:RDV917675 RNQ917675:RNR917675 RXM917675:RXN917675 SHI917675:SHJ917675 SRE917675:SRF917675 TBA917675:TBB917675 TKW917675:TKX917675 TUS917675:TUT917675 UEO917675:UEP917675 UOK917675:UOL917675 UYG917675:UYH917675 VIC917675:VID917675 VRY917675:VRZ917675 WBU917675:WBV917675 WLQ917675:WLR917675 WVM917675:WVN917675 E983211:F983211 JA983211:JB983211 SW983211:SX983211 ACS983211:ACT983211 AMO983211:AMP983211 AWK983211:AWL983211 BGG983211:BGH983211 BQC983211:BQD983211 BZY983211:BZZ983211 CJU983211:CJV983211 CTQ983211:CTR983211 DDM983211:DDN983211 DNI983211:DNJ983211 DXE983211:DXF983211 EHA983211:EHB983211 EQW983211:EQX983211 FAS983211:FAT983211 FKO983211:FKP983211 FUK983211:FUL983211 GEG983211:GEH983211 GOC983211:GOD983211 GXY983211:GXZ983211 HHU983211:HHV983211 HRQ983211:HRR983211 IBM983211:IBN983211 ILI983211:ILJ983211 IVE983211:IVF983211 JFA983211:JFB983211 JOW983211:JOX983211 JYS983211:JYT983211 KIO983211:KIP983211 KSK983211:KSL983211 LCG983211:LCH983211 LMC983211:LMD983211 LVY983211:LVZ983211 MFU983211:MFV983211 MPQ983211:MPR983211 MZM983211:MZN983211 NJI983211:NJJ983211 NTE983211:NTF983211 ODA983211:ODB983211 OMW983211:OMX983211 OWS983211:OWT983211 PGO983211:PGP983211 PQK983211:PQL983211 QAG983211:QAH983211 QKC983211:QKD983211 QTY983211:QTZ983211 RDU983211:RDV983211 RNQ983211:RNR983211 RXM983211:RXN983211 SHI983211:SHJ983211 SRE983211:SRF983211 TBA983211:TBB983211 TKW983211:TKX983211 TUS983211:TUT983211 UEO983211:UEP983211 UOK983211:UOL983211 UYG983211:UYH983211 VIC983211:VID983211 VRY983211:VRZ983211 WBU983211:WBV983211 WLQ983211:WLR983211 WVM983211:WVN983211 E120:F120 JA120:JB120 SW120:SX120 ACS120:ACT120 AMO120:AMP120 AWK120:AWL120 BGG120:BGH120 BQC120:BQD120 BZY120:BZZ120 CJU120:CJV120 CTQ120:CTR120 DDM120:DDN120 DNI120:DNJ120 DXE120:DXF120 EHA120:EHB120 EQW120:EQX120 FAS120:FAT120 FKO120:FKP120 FUK120:FUL120 GEG120:GEH120 GOC120:GOD120 GXY120:GXZ120 HHU120:HHV120 HRQ120:HRR120 IBM120:IBN120 ILI120:ILJ120 IVE120:IVF120 JFA120:JFB120 JOW120:JOX120 JYS120:JYT120 KIO120:KIP120 KSK120:KSL120 LCG120:LCH120 LMC120:LMD120 LVY120:LVZ120 MFU120:MFV120 MPQ120:MPR120 MZM120:MZN120 NJI120:NJJ120 NTE120:NTF120 ODA120:ODB120 OMW120:OMX120 OWS120:OWT120 PGO120:PGP120 PQK120:PQL120 QAG120:QAH120 QKC120:QKD120 QTY120:QTZ120 RDU120:RDV120 RNQ120:RNR120 RXM120:RXN120 SHI120:SHJ120 SRE120:SRF120 TBA120:TBB120 TKW120:TKX120 TUS120:TUT120 UEO120:UEP120 UOK120:UOL120 UYG120:UYH120 VIC120:VID120 VRY120:VRZ120 WBU120:WBV120 WLQ120:WLR120 WVM120:WVN120 E65656:F65656 JA65656:JB65656 SW65656:SX65656 ACS65656:ACT65656 AMO65656:AMP65656 AWK65656:AWL65656 BGG65656:BGH65656 BQC65656:BQD65656 BZY65656:BZZ65656 CJU65656:CJV65656 CTQ65656:CTR65656 DDM65656:DDN65656 DNI65656:DNJ65656 DXE65656:DXF65656 EHA65656:EHB65656 EQW65656:EQX65656 FAS65656:FAT65656 FKO65656:FKP65656 FUK65656:FUL65656 GEG65656:GEH65656 GOC65656:GOD65656 GXY65656:GXZ65656 HHU65656:HHV65656 HRQ65656:HRR65656 IBM65656:IBN65656 ILI65656:ILJ65656 IVE65656:IVF65656 JFA65656:JFB65656 JOW65656:JOX65656 JYS65656:JYT65656 KIO65656:KIP65656 KSK65656:KSL65656 LCG65656:LCH65656 LMC65656:LMD65656 LVY65656:LVZ65656 MFU65656:MFV65656 MPQ65656:MPR65656 MZM65656:MZN65656 NJI65656:NJJ65656 NTE65656:NTF65656 ODA65656:ODB65656 OMW65656:OMX65656 OWS65656:OWT65656 PGO65656:PGP65656 PQK65656:PQL65656 QAG65656:QAH65656 QKC65656:QKD65656 QTY65656:QTZ65656 RDU65656:RDV65656 RNQ65656:RNR65656 RXM65656:RXN65656 SHI65656:SHJ65656 SRE65656:SRF65656 TBA65656:TBB65656 TKW65656:TKX65656 TUS65656:TUT65656 UEO65656:UEP65656 UOK65656:UOL65656 UYG65656:UYH65656 VIC65656:VID65656 VRY65656:VRZ65656 WBU65656:WBV65656 WLQ65656:WLR65656 WVM65656:WVN65656 E131192:F131192 JA131192:JB131192 SW131192:SX131192 ACS131192:ACT131192 AMO131192:AMP131192 AWK131192:AWL131192 BGG131192:BGH131192 BQC131192:BQD131192 BZY131192:BZZ131192 CJU131192:CJV131192 CTQ131192:CTR131192 DDM131192:DDN131192 DNI131192:DNJ131192 DXE131192:DXF131192 EHA131192:EHB131192 EQW131192:EQX131192 FAS131192:FAT131192 FKO131192:FKP131192 FUK131192:FUL131192 GEG131192:GEH131192 GOC131192:GOD131192 GXY131192:GXZ131192 HHU131192:HHV131192 HRQ131192:HRR131192 IBM131192:IBN131192 ILI131192:ILJ131192 IVE131192:IVF131192 JFA131192:JFB131192 JOW131192:JOX131192 JYS131192:JYT131192 KIO131192:KIP131192 KSK131192:KSL131192 LCG131192:LCH131192 LMC131192:LMD131192 LVY131192:LVZ131192 MFU131192:MFV131192 MPQ131192:MPR131192 MZM131192:MZN131192 NJI131192:NJJ131192 NTE131192:NTF131192 ODA131192:ODB131192 OMW131192:OMX131192 OWS131192:OWT131192 PGO131192:PGP131192 PQK131192:PQL131192 QAG131192:QAH131192 QKC131192:QKD131192 QTY131192:QTZ131192 RDU131192:RDV131192 RNQ131192:RNR131192 RXM131192:RXN131192 SHI131192:SHJ131192 SRE131192:SRF131192 TBA131192:TBB131192 TKW131192:TKX131192 TUS131192:TUT131192 UEO131192:UEP131192 UOK131192:UOL131192 UYG131192:UYH131192 VIC131192:VID131192 VRY131192:VRZ131192 WBU131192:WBV131192 WLQ131192:WLR131192 WVM131192:WVN131192 E196728:F196728 JA196728:JB196728 SW196728:SX196728 ACS196728:ACT196728 AMO196728:AMP196728 AWK196728:AWL196728 BGG196728:BGH196728 BQC196728:BQD196728 BZY196728:BZZ196728 CJU196728:CJV196728 CTQ196728:CTR196728 DDM196728:DDN196728 DNI196728:DNJ196728 DXE196728:DXF196728 EHA196728:EHB196728 EQW196728:EQX196728 FAS196728:FAT196728 FKO196728:FKP196728 FUK196728:FUL196728 GEG196728:GEH196728 GOC196728:GOD196728 GXY196728:GXZ196728 HHU196728:HHV196728 HRQ196728:HRR196728 IBM196728:IBN196728 ILI196728:ILJ196728 IVE196728:IVF196728 JFA196728:JFB196728 JOW196728:JOX196728 JYS196728:JYT196728 KIO196728:KIP196728 KSK196728:KSL196728 LCG196728:LCH196728 LMC196728:LMD196728 LVY196728:LVZ196728 MFU196728:MFV196728 MPQ196728:MPR196728 MZM196728:MZN196728 NJI196728:NJJ196728 NTE196728:NTF196728 ODA196728:ODB196728 OMW196728:OMX196728 OWS196728:OWT196728 PGO196728:PGP196728 PQK196728:PQL196728 QAG196728:QAH196728 QKC196728:QKD196728 QTY196728:QTZ196728 RDU196728:RDV196728 RNQ196728:RNR196728 RXM196728:RXN196728 SHI196728:SHJ196728 SRE196728:SRF196728 TBA196728:TBB196728 TKW196728:TKX196728 TUS196728:TUT196728 UEO196728:UEP196728 UOK196728:UOL196728 UYG196728:UYH196728 VIC196728:VID196728 VRY196728:VRZ196728 WBU196728:WBV196728 WLQ196728:WLR196728 WVM196728:WVN196728 E262264:F262264 JA262264:JB262264 SW262264:SX262264 ACS262264:ACT262264 AMO262264:AMP262264 AWK262264:AWL262264 BGG262264:BGH262264 BQC262264:BQD262264 BZY262264:BZZ262264 CJU262264:CJV262264 CTQ262264:CTR262264 DDM262264:DDN262264 DNI262264:DNJ262264 DXE262264:DXF262264 EHA262264:EHB262264 EQW262264:EQX262264 FAS262264:FAT262264 FKO262264:FKP262264 FUK262264:FUL262264 GEG262264:GEH262264 GOC262264:GOD262264 GXY262264:GXZ262264 HHU262264:HHV262264 HRQ262264:HRR262264 IBM262264:IBN262264 ILI262264:ILJ262264 IVE262264:IVF262264 JFA262264:JFB262264 JOW262264:JOX262264 JYS262264:JYT262264 KIO262264:KIP262264 KSK262264:KSL262264 LCG262264:LCH262264 LMC262264:LMD262264 LVY262264:LVZ262264 MFU262264:MFV262264 MPQ262264:MPR262264 MZM262264:MZN262264 NJI262264:NJJ262264 NTE262264:NTF262264 ODA262264:ODB262264 OMW262264:OMX262264 OWS262264:OWT262264 PGO262264:PGP262264 PQK262264:PQL262264 QAG262264:QAH262264 QKC262264:QKD262264 QTY262264:QTZ262264 RDU262264:RDV262264 RNQ262264:RNR262264 RXM262264:RXN262264 SHI262264:SHJ262264 SRE262264:SRF262264 TBA262264:TBB262264 TKW262264:TKX262264 TUS262264:TUT262264 UEO262264:UEP262264 UOK262264:UOL262264 UYG262264:UYH262264 VIC262264:VID262264 VRY262264:VRZ262264 WBU262264:WBV262264 WLQ262264:WLR262264 WVM262264:WVN262264 E327800:F327800 JA327800:JB327800 SW327800:SX327800 ACS327800:ACT327800 AMO327800:AMP327800 AWK327800:AWL327800 BGG327800:BGH327800 BQC327800:BQD327800 BZY327800:BZZ327800 CJU327800:CJV327800 CTQ327800:CTR327800 DDM327800:DDN327800 DNI327800:DNJ327800 DXE327800:DXF327800 EHA327800:EHB327800 EQW327800:EQX327800 FAS327800:FAT327800 FKO327800:FKP327800 FUK327800:FUL327800 GEG327800:GEH327800 GOC327800:GOD327800 GXY327800:GXZ327800 HHU327800:HHV327800 HRQ327800:HRR327800 IBM327800:IBN327800 ILI327800:ILJ327800 IVE327800:IVF327800 JFA327800:JFB327800 JOW327800:JOX327800 JYS327800:JYT327800 KIO327800:KIP327800 KSK327800:KSL327800 LCG327800:LCH327800 LMC327800:LMD327800 LVY327800:LVZ327800 MFU327800:MFV327800 MPQ327800:MPR327800 MZM327800:MZN327800 NJI327800:NJJ327800 NTE327800:NTF327800 ODA327800:ODB327800 OMW327800:OMX327800 OWS327800:OWT327800 PGO327800:PGP327800 PQK327800:PQL327800 QAG327800:QAH327800 QKC327800:QKD327800 QTY327800:QTZ327800 RDU327800:RDV327800 RNQ327800:RNR327800 RXM327800:RXN327800 SHI327800:SHJ327800 SRE327800:SRF327800 TBA327800:TBB327800 TKW327800:TKX327800 TUS327800:TUT327800 UEO327800:UEP327800 UOK327800:UOL327800 UYG327800:UYH327800 VIC327800:VID327800 VRY327800:VRZ327800 WBU327800:WBV327800 WLQ327800:WLR327800 WVM327800:WVN327800 E393336:F393336 JA393336:JB393336 SW393336:SX393336 ACS393336:ACT393336 AMO393336:AMP393336 AWK393336:AWL393336 BGG393336:BGH393336 BQC393336:BQD393336 BZY393336:BZZ393336 CJU393336:CJV393336 CTQ393336:CTR393336 DDM393336:DDN393336 DNI393336:DNJ393336 DXE393336:DXF393336 EHA393336:EHB393336 EQW393336:EQX393336 FAS393336:FAT393336 FKO393336:FKP393336 FUK393336:FUL393336 GEG393336:GEH393336 GOC393336:GOD393336 GXY393336:GXZ393336 HHU393336:HHV393336 HRQ393336:HRR393336 IBM393336:IBN393336 ILI393336:ILJ393336 IVE393336:IVF393336 JFA393336:JFB393336 JOW393336:JOX393336 JYS393336:JYT393336 KIO393336:KIP393336 KSK393336:KSL393336 LCG393336:LCH393336 LMC393336:LMD393336 LVY393336:LVZ393336 MFU393336:MFV393336 MPQ393336:MPR393336 MZM393336:MZN393336 NJI393336:NJJ393336 NTE393336:NTF393336 ODA393336:ODB393336 OMW393336:OMX393336 OWS393336:OWT393336 PGO393336:PGP393336 PQK393336:PQL393336 QAG393336:QAH393336 QKC393336:QKD393336 QTY393336:QTZ393336 RDU393336:RDV393336 RNQ393336:RNR393336 RXM393336:RXN393336 SHI393336:SHJ393336 SRE393336:SRF393336 TBA393336:TBB393336 TKW393336:TKX393336 TUS393336:TUT393336 UEO393336:UEP393336 UOK393336:UOL393336 UYG393336:UYH393336 VIC393336:VID393336 VRY393336:VRZ393336 WBU393336:WBV393336 WLQ393336:WLR393336 WVM393336:WVN393336 E458872:F458872 JA458872:JB458872 SW458872:SX458872 ACS458872:ACT458872 AMO458872:AMP458872 AWK458872:AWL458872 BGG458872:BGH458872 BQC458872:BQD458872 BZY458872:BZZ458872 CJU458872:CJV458872 CTQ458872:CTR458872 DDM458872:DDN458872 DNI458872:DNJ458872 DXE458872:DXF458872 EHA458872:EHB458872 EQW458872:EQX458872 FAS458872:FAT458872 FKO458872:FKP458872 FUK458872:FUL458872 GEG458872:GEH458872 GOC458872:GOD458872 GXY458872:GXZ458872 HHU458872:HHV458872 HRQ458872:HRR458872 IBM458872:IBN458872 ILI458872:ILJ458872 IVE458872:IVF458872 JFA458872:JFB458872 JOW458872:JOX458872 JYS458872:JYT458872 KIO458872:KIP458872 KSK458872:KSL458872 LCG458872:LCH458872 LMC458872:LMD458872 LVY458872:LVZ458872 MFU458872:MFV458872 MPQ458872:MPR458872 MZM458872:MZN458872 NJI458872:NJJ458872 NTE458872:NTF458872 ODA458872:ODB458872 OMW458872:OMX458872 OWS458872:OWT458872 PGO458872:PGP458872 PQK458872:PQL458872 QAG458872:QAH458872 QKC458872:QKD458872 QTY458872:QTZ458872 RDU458872:RDV458872 RNQ458872:RNR458872 RXM458872:RXN458872 SHI458872:SHJ458872 SRE458872:SRF458872 TBA458872:TBB458872 TKW458872:TKX458872 TUS458872:TUT458872 UEO458872:UEP458872 UOK458872:UOL458872 UYG458872:UYH458872 VIC458872:VID458872 VRY458872:VRZ458872 WBU458872:WBV458872 WLQ458872:WLR458872 WVM458872:WVN458872 E524408:F524408 JA524408:JB524408 SW524408:SX524408 ACS524408:ACT524408 AMO524408:AMP524408 AWK524408:AWL524408 BGG524408:BGH524408 BQC524408:BQD524408 BZY524408:BZZ524408 CJU524408:CJV524408 CTQ524408:CTR524408 DDM524408:DDN524408 DNI524408:DNJ524408 DXE524408:DXF524408 EHA524408:EHB524408 EQW524408:EQX524408 FAS524408:FAT524408 FKO524408:FKP524408 FUK524408:FUL524408 GEG524408:GEH524408 GOC524408:GOD524408 GXY524408:GXZ524408 HHU524408:HHV524408 HRQ524408:HRR524408 IBM524408:IBN524408 ILI524408:ILJ524408 IVE524408:IVF524408 JFA524408:JFB524408 JOW524408:JOX524408 JYS524408:JYT524408 KIO524408:KIP524408 KSK524408:KSL524408 LCG524408:LCH524408 LMC524408:LMD524408 LVY524408:LVZ524408 MFU524408:MFV524408 MPQ524408:MPR524408 MZM524408:MZN524408 NJI524408:NJJ524408 NTE524408:NTF524408 ODA524408:ODB524408 OMW524408:OMX524408 OWS524408:OWT524408 PGO524408:PGP524408 PQK524408:PQL524408 QAG524408:QAH524408 QKC524408:QKD524408 QTY524408:QTZ524408 RDU524408:RDV524408 RNQ524408:RNR524408 RXM524408:RXN524408 SHI524408:SHJ524408 SRE524408:SRF524408 TBA524408:TBB524408 TKW524408:TKX524408 TUS524408:TUT524408 UEO524408:UEP524408 UOK524408:UOL524408 UYG524408:UYH524408 VIC524408:VID524408 VRY524408:VRZ524408 WBU524408:WBV524408 WLQ524408:WLR524408 WVM524408:WVN524408 E589944:F589944 JA589944:JB589944 SW589944:SX589944 ACS589944:ACT589944 AMO589944:AMP589944 AWK589944:AWL589944 BGG589944:BGH589944 BQC589944:BQD589944 BZY589944:BZZ589944 CJU589944:CJV589944 CTQ589944:CTR589944 DDM589944:DDN589944 DNI589944:DNJ589944 DXE589944:DXF589944 EHA589944:EHB589944 EQW589944:EQX589944 FAS589944:FAT589944 FKO589944:FKP589944 FUK589944:FUL589944 GEG589944:GEH589944 GOC589944:GOD589944 GXY589944:GXZ589944 HHU589944:HHV589944 HRQ589944:HRR589944 IBM589944:IBN589944 ILI589944:ILJ589944 IVE589944:IVF589944 JFA589944:JFB589944 JOW589944:JOX589944 JYS589944:JYT589944 KIO589944:KIP589944 KSK589944:KSL589944 LCG589944:LCH589944 LMC589944:LMD589944 LVY589944:LVZ589944 MFU589944:MFV589944 MPQ589944:MPR589944 MZM589944:MZN589944 NJI589944:NJJ589944 NTE589944:NTF589944 ODA589944:ODB589944 OMW589944:OMX589944 OWS589944:OWT589944 PGO589944:PGP589944 PQK589944:PQL589944 QAG589944:QAH589944 QKC589944:QKD589944 QTY589944:QTZ589944 RDU589944:RDV589944 RNQ589944:RNR589944 RXM589944:RXN589944 SHI589944:SHJ589944 SRE589944:SRF589944 TBA589944:TBB589944 TKW589944:TKX589944 TUS589944:TUT589944 UEO589944:UEP589944 UOK589944:UOL589944 UYG589944:UYH589944 VIC589944:VID589944 VRY589944:VRZ589944 WBU589944:WBV589944 WLQ589944:WLR589944 WVM589944:WVN589944 E655480:F655480 JA655480:JB655480 SW655480:SX655480 ACS655480:ACT655480 AMO655480:AMP655480 AWK655480:AWL655480 BGG655480:BGH655480 BQC655480:BQD655480 BZY655480:BZZ655480 CJU655480:CJV655480 CTQ655480:CTR655480 DDM655480:DDN655480 DNI655480:DNJ655480 DXE655480:DXF655480 EHA655480:EHB655480 EQW655480:EQX655480 FAS655480:FAT655480 FKO655480:FKP655480 FUK655480:FUL655480 GEG655480:GEH655480 GOC655480:GOD655480 GXY655480:GXZ655480 HHU655480:HHV655480 HRQ655480:HRR655480 IBM655480:IBN655480 ILI655480:ILJ655480 IVE655480:IVF655480 JFA655480:JFB655480 JOW655480:JOX655480 JYS655480:JYT655480 KIO655480:KIP655480 KSK655480:KSL655480 LCG655480:LCH655480 LMC655480:LMD655480 LVY655480:LVZ655480 MFU655480:MFV655480 MPQ655480:MPR655480 MZM655480:MZN655480 NJI655480:NJJ655480 NTE655480:NTF655480 ODA655480:ODB655480 OMW655480:OMX655480 OWS655480:OWT655480 PGO655480:PGP655480 PQK655480:PQL655480 QAG655480:QAH655480 QKC655480:QKD655480 QTY655480:QTZ655480 RDU655480:RDV655480 RNQ655480:RNR655480 RXM655480:RXN655480 SHI655480:SHJ655480 SRE655480:SRF655480 TBA655480:TBB655480 TKW655480:TKX655480 TUS655480:TUT655480 UEO655480:UEP655480 UOK655480:UOL655480 UYG655480:UYH655480 VIC655480:VID655480 VRY655480:VRZ655480 WBU655480:WBV655480 WLQ655480:WLR655480 WVM655480:WVN655480 E721016:F721016 JA721016:JB721016 SW721016:SX721016 ACS721016:ACT721016 AMO721016:AMP721016 AWK721016:AWL721016 BGG721016:BGH721016 BQC721016:BQD721016 BZY721016:BZZ721016 CJU721016:CJV721016 CTQ721016:CTR721016 DDM721016:DDN721016 DNI721016:DNJ721016 DXE721016:DXF721016 EHA721016:EHB721016 EQW721016:EQX721016 FAS721016:FAT721016 FKO721016:FKP721016 FUK721016:FUL721016 GEG721016:GEH721016 GOC721016:GOD721016 GXY721016:GXZ721016 HHU721016:HHV721016 HRQ721016:HRR721016 IBM721016:IBN721016 ILI721016:ILJ721016 IVE721016:IVF721016 JFA721016:JFB721016 JOW721016:JOX721016 JYS721016:JYT721016 KIO721016:KIP721016 KSK721016:KSL721016 LCG721016:LCH721016 LMC721016:LMD721016 LVY721016:LVZ721016 MFU721016:MFV721016 MPQ721016:MPR721016 MZM721016:MZN721016 NJI721016:NJJ721016 NTE721016:NTF721016 ODA721016:ODB721016 OMW721016:OMX721016 OWS721016:OWT721016 PGO721016:PGP721016 PQK721016:PQL721016 QAG721016:QAH721016 QKC721016:QKD721016 QTY721016:QTZ721016 RDU721016:RDV721016 RNQ721016:RNR721016 RXM721016:RXN721016 SHI721016:SHJ721016 SRE721016:SRF721016 TBA721016:TBB721016 TKW721016:TKX721016 TUS721016:TUT721016 UEO721016:UEP721016 UOK721016:UOL721016 UYG721016:UYH721016 VIC721016:VID721016 VRY721016:VRZ721016 WBU721016:WBV721016 WLQ721016:WLR721016 WVM721016:WVN721016 E786552:F786552 JA786552:JB786552 SW786552:SX786552 ACS786552:ACT786552 AMO786552:AMP786552 AWK786552:AWL786552 BGG786552:BGH786552 BQC786552:BQD786552 BZY786552:BZZ786552 CJU786552:CJV786552 CTQ786552:CTR786552 DDM786552:DDN786552 DNI786552:DNJ786552 DXE786552:DXF786552 EHA786552:EHB786552 EQW786552:EQX786552 FAS786552:FAT786552 FKO786552:FKP786552 FUK786552:FUL786552 GEG786552:GEH786552 GOC786552:GOD786552 GXY786552:GXZ786552 HHU786552:HHV786552 HRQ786552:HRR786552 IBM786552:IBN786552 ILI786552:ILJ786552 IVE786552:IVF786552 JFA786552:JFB786552 JOW786552:JOX786552 JYS786552:JYT786552 KIO786552:KIP786552 KSK786552:KSL786552 LCG786552:LCH786552 LMC786552:LMD786552 LVY786552:LVZ786552 MFU786552:MFV786552 MPQ786552:MPR786552 MZM786552:MZN786552 NJI786552:NJJ786552 NTE786552:NTF786552 ODA786552:ODB786552 OMW786552:OMX786552 OWS786552:OWT786552 PGO786552:PGP786552 PQK786552:PQL786552 QAG786552:QAH786552 QKC786552:QKD786552 QTY786552:QTZ786552 RDU786552:RDV786552 RNQ786552:RNR786552 RXM786552:RXN786552 SHI786552:SHJ786552 SRE786552:SRF786552 TBA786552:TBB786552 TKW786552:TKX786552 TUS786552:TUT786552 UEO786552:UEP786552 UOK786552:UOL786552 UYG786552:UYH786552 VIC786552:VID786552 VRY786552:VRZ786552 WBU786552:WBV786552 WLQ786552:WLR786552 WVM786552:WVN786552 E852088:F852088 JA852088:JB852088 SW852088:SX852088 ACS852088:ACT852088 AMO852088:AMP852088 AWK852088:AWL852088 BGG852088:BGH852088 BQC852088:BQD852088 BZY852088:BZZ852088 CJU852088:CJV852088 CTQ852088:CTR852088 DDM852088:DDN852088 DNI852088:DNJ852088 DXE852088:DXF852088 EHA852088:EHB852088 EQW852088:EQX852088 FAS852088:FAT852088 FKO852088:FKP852088 FUK852088:FUL852088 GEG852088:GEH852088 GOC852088:GOD852088 GXY852088:GXZ852088 HHU852088:HHV852088 HRQ852088:HRR852088 IBM852088:IBN852088 ILI852088:ILJ852088 IVE852088:IVF852088 JFA852088:JFB852088 JOW852088:JOX852088 JYS852088:JYT852088 KIO852088:KIP852088 KSK852088:KSL852088 LCG852088:LCH852088 LMC852088:LMD852088 LVY852088:LVZ852088 MFU852088:MFV852088 MPQ852088:MPR852088 MZM852088:MZN852088 NJI852088:NJJ852088 NTE852088:NTF852088 ODA852088:ODB852088 OMW852088:OMX852088 OWS852088:OWT852088 PGO852088:PGP852088 PQK852088:PQL852088 QAG852088:QAH852088 QKC852088:QKD852088 QTY852088:QTZ852088 RDU852088:RDV852088 RNQ852088:RNR852088 RXM852088:RXN852088 SHI852088:SHJ852088 SRE852088:SRF852088 TBA852088:TBB852088 TKW852088:TKX852088 TUS852088:TUT852088 UEO852088:UEP852088 UOK852088:UOL852088 UYG852088:UYH852088 VIC852088:VID852088 VRY852088:VRZ852088 WBU852088:WBV852088 WLQ852088:WLR852088 WVM852088:WVN852088 E917624:F917624 JA917624:JB917624 SW917624:SX917624 ACS917624:ACT917624 AMO917624:AMP917624 AWK917624:AWL917624 BGG917624:BGH917624 BQC917624:BQD917624 BZY917624:BZZ917624 CJU917624:CJV917624 CTQ917624:CTR917624 DDM917624:DDN917624 DNI917624:DNJ917624 DXE917624:DXF917624 EHA917624:EHB917624 EQW917624:EQX917624 FAS917624:FAT917624 FKO917624:FKP917624 FUK917624:FUL917624 GEG917624:GEH917624 GOC917624:GOD917624 GXY917624:GXZ917624 HHU917624:HHV917624 HRQ917624:HRR917624 IBM917624:IBN917624 ILI917624:ILJ917624 IVE917624:IVF917624 JFA917624:JFB917624 JOW917624:JOX917624 JYS917624:JYT917624 KIO917624:KIP917624 KSK917624:KSL917624 LCG917624:LCH917624 LMC917624:LMD917624 LVY917624:LVZ917624 MFU917624:MFV917624 MPQ917624:MPR917624 MZM917624:MZN917624 NJI917624:NJJ917624 NTE917624:NTF917624 ODA917624:ODB917624 OMW917624:OMX917624 OWS917624:OWT917624 PGO917624:PGP917624 PQK917624:PQL917624 QAG917624:QAH917624 QKC917624:QKD917624 QTY917624:QTZ917624 RDU917624:RDV917624 RNQ917624:RNR917624 RXM917624:RXN917624 SHI917624:SHJ917624 SRE917624:SRF917624 TBA917624:TBB917624 TKW917624:TKX917624 TUS917624:TUT917624 UEO917624:UEP917624 UOK917624:UOL917624 UYG917624:UYH917624 VIC917624:VID917624 VRY917624:VRZ917624 WBU917624:WBV917624 WLQ917624:WLR917624 WVM917624:WVN917624 E983160:F983160 JA983160:JB983160 SW983160:SX983160 ACS983160:ACT983160 AMO983160:AMP983160 AWK983160:AWL983160 BGG983160:BGH983160 BQC983160:BQD983160 BZY983160:BZZ983160 CJU983160:CJV983160 CTQ983160:CTR983160 DDM983160:DDN983160 DNI983160:DNJ983160 DXE983160:DXF983160 EHA983160:EHB983160 EQW983160:EQX983160 FAS983160:FAT983160 FKO983160:FKP983160 FUK983160:FUL983160 GEG983160:GEH983160 GOC983160:GOD983160 GXY983160:GXZ983160 HHU983160:HHV983160 HRQ983160:HRR983160 IBM983160:IBN983160 ILI983160:ILJ983160 IVE983160:IVF983160 JFA983160:JFB983160 JOW983160:JOX983160 JYS983160:JYT983160 KIO983160:KIP983160 KSK983160:KSL983160 LCG983160:LCH983160 LMC983160:LMD983160 LVY983160:LVZ983160 MFU983160:MFV983160 MPQ983160:MPR983160 MZM983160:MZN983160 NJI983160:NJJ983160 NTE983160:NTF983160 ODA983160:ODB983160 OMW983160:OMX983160 OWS983160:OWT983160 PGO983160:PGP983160 PQK983160:PQL983160 QAG983160:QAH983160 QKC983160:QKD983160 QTY983160:QTZ983160 RDU983160:RDV983160 RNQ983160:RNR983160 RXM983160:RXN983160 SHI983160:SHJ983160 SRE983160:SRF983160 TBA983160:TBB983160 TKW983160:TKX983160 TUS983160:TUT983160 UEO983160:UEP983160 UOK983160:UOL983160 UYG983160:UYH983160 VIC983160:VID983160 VRY983160:VRZ983160 WBU983160:WBV983160 WLQ983160:WLR983160 WVM983160:WVN983160 E178:F178 JA178:JB178 SW178:SX178 ACS178:ACT178 AMO178:AMP178 AWK178:AWL178 BGG178:BGH178 BQC178:BQD178 BZY178:BZZ178 CJU178:CJV178 CTQ178:CTR178 DDM178:DDN178 DNI178:DNJ178 DXE178:DXF178 EHA178:EHB178 EQW178:EQX178 FAS178:FAT178 FKO178:FKP178 FUK178:FUL178 GEG178:GEH178 GOC178:GOD178 GXY178:GXZ178 HHU178:HHV178 HRQ178:HRR178 IBM178:IBN178 ILI178:ILJ178 IVE178:IVF178 JFA178:JFB178 JOW178:JOX178 JYS178:JYT178 KIO178:KIP178 KSK178:KSL178 LCG178:LCH178 LMC178:LMD178 LVY178:LVZ178 MFU178:MFV178 MPQ178:MPR178 MZM178:MZN178 NJI178:NJJ178 NTE178:NTF178 ODA178:ODB178 OMW178:OMX178 OWS178:OWT178 PGO178:PGP178 PQK178:PQL178 QAG178:QAH178 QKC178:QKD178 QTY178:QTZ178 RDU178:RDV178 RNQ178:RNR178 RXM178:RXN178 SHI178:SHJ178 SRE178:SRF178 TBA178:TBB178 TKW178:TKX178 TUS178:TUT178 UEO178:UEP178 UOK178:UOL178 UYG178:UYH178 VIC178:VID178 VRY178:VRZ178 WBU178:WBV178 WLQ178:WLR178 WVM178:WVN178 E65714:F65714 JA65714:JB65714 SW65714:SX65714 ACS65714:ACT65714 AMO65714:AMP65714 AWK65714:AWL65714 BGG65714:BGH65714 BQC65714:BQD65714 BZY65714:BZZ65714 CJU65714:CJV65714 CTQ65714:CTR65714 DDM65714:DDN65714 DNI65714:DNJ65714 DXE65714:DXF65714 EHA65714:EHB65714 EQW65714:EQX65714 FAS65714:FAT65714 FKO65714:FKP65714 FUK65714:FUL65714 GEG65714:GEH65714 GOC65714:GOD65714 GXY65714:GXZ65714 HHU65714:HHV65714 HRQ65714:HRR65714 IBM65714:IBN65714 ILI65714:ILJ65714 IVE65714:IVF65714 JFA65714:JFB65714 JOW65714:JOX65714 JYS65714:JYT65714 KIO65714:KIP65714 KSK65714:KSL65714 LCG65714:LCH65714 LMC65714:LMD65714 LVY65714:LVZ65714 MFU65714:MFV65714 MPQ65714:MPR65714 MZM65714:MZN65714 NJI65714:NJJ65714 NTE65714:NTF65714 ODA65714:ODB65714 OMW65714:OMX65714 OWS65714:OWT65714 PGO65714:PGP65714 PQK65714:PQL65714 QAG65714:QAH65714 QKC65714:QKD65714 QTY65714:QTZ65714 RDU65714:RDV65714 RNQ65714:RNR65714 RXM65714:RXN65714 SHI65714:SHJ65714 SRE65714:SRF65714 TBA65714:TBB65714 TKW65714:TKX65714 TUS65714:TUT65714 UEO65714:UEP65714 UOK65714:UOL65714 UYG65714:UYH65714 VIC65714:VID65714 VRY65714:VRZ65714 WBU65714:WBV65714 WLQ65714:WLR65714 WVM65714:WVN65714 E131250:F131250 JA131250:JB131250 SW131250:SX131250 ACS131250:ACT131250 AMO131250:AMP131250 AWK131250:AWL131250 BGG131250:BGH131250 BQC131250:BQD131250 BZY131250:BZZ131250 CJU131250:CJV131250 CTQ131250:CTR131250 DDM131250:DDN131250 DNI131250:DNJ131250 DXE131250:DXF131250 EHA131250:EHB131250 EQW131250:EQX131250 FAS131250:FAT131250 FKO131250:FKP131250 FUK131250:FUL131250 GEG131250:GEH131250 GOC131250:GOD131250 GXY131250:GXZ131250 HHU131250:HHV131250 HRQ131250:HRR131250 IBM131250:IBN131250 ILI131250:ILJ131250 IVE131250:IVF131250 JFA131250:JFB131250 JOW131250:JOX131250 JYS131250:JYT131250 KIO131250:KIP131250 KSK131250:KSL131250 LCG131250:LCH131250 LMC131250:LMD131250 LVY131250:LVZ131250 MFU131250:MFV131250 MPQ131250:MPR131250 MZM131250:MZN131250 NJI131250:NJJ131250 NTE131250:NTF131250 ODA131250:ODB131250 OMW131250:OMX131250 OWS131250:OWT131250 PGO131250:PGP131250 PQK131250:PQL131250 QAG131250:QAH131250 QKC131250:QKD131250 QTY131250:QTZ131250 RDU131250:RDV131250 RNQ131250:RNR131250 RXM131250:RXN131250 SHI131250:SHJ131250 SRE131250:SRF131250 TBA131250:TBB131250 TKW131250:TKX131250 TUS131250:TUT131250 UEO131250:UEP131250 UOK131250:UOL131250 UYG131250:UYH131250 VIC131250:VID131250 VRY131250:VRZ131250 WBU131250:WBV131250 WLQ131250:WLR131250 WVM131250:WVN131250 E196786:F196786 JA196786:JB196786 SW196786:SX196786 ACS196786:ACT196786 AMO196786:AMP196786 AWK196786:AWL196786 BGG196786:BGH196786 BQC196786:BQD196786 BZY196786:BZZ196786 CJU196786:CJV196786 CTQ196786:CTR196786 DDM196786:DDN196786 DNI196786:DNJ196786 DXE196786:DXF196786 EHA196786:EHB196786 EQW196786:EQX196786 FAS196786:FAT196786 FKO196786:FKP196786 FUK196786:FUL196786 GEG196786:GEH196786 GOC196786:GOD196786 GXY196786:GXZ196786 HHU196786:HHV196786 HRQ196786:HRR196786 IBM196786:IBN196786 ILI196786:ILJ196786 IVE196786:IVF196786 JFA196786:JFB196786 JOW196786:JOX196786 JYS196786:JYT196786 KIO196786:KIP196786 KSK196786:KSL196786 LCG196786:LCH196786 LMC196786:LMD196786 LVY196786:LVZ196786 MFU196786:MFV196786 MPQ196786:MPR196786 MZM196786:MZN196786 NJI196786:NJJ196786 NTE196786:NTF196786 ODA196786:ODB196786 OMW196786:OMX196786 OWS196786:OWT196786 PGO196786:PGP196786 PQK196786:PQL196786 QAG196786:QAH196786 QKC196786:QKD196786 QTY196786:QTZ196786 RDU196786:RDV196786 RNQ196786:RNR196786 RXM196786:RXN196786 SHI196786:SHJ196786 SRE196786:SRF196786 TBA196786:TBB196786 TKW196786:TKX196786 TUS196786:TUT196786 UEO196786:UEP196786 UOK196786:UOL196786 UYG196786:UYH196786 VIC196786:VID196786 VRY196786:VRZ196786 WBU196786:WBV196786 WLQ196786:WLR196786 WVM196786:WVN196786 E262322:F262322 JA262322:JB262322 SW262322:SX262322 ACS262322:ACT262322 AMO262322:AMP262322 AWK262322:AWL262322 BGG262322:BGH262322 BQC262322:BQD262322 BZY262322:BZZ262322 CJU262322:CJV262322 CTQ262322:CTR262322 DDM262322:DDN262322 DNI262322:DNJ262322 DXE262322:DXF262322 EHA262322:EHB262322 EQW262322:EQX262322 FAS262322:FAT262322 FKO262322:FKP262322 FUK262322:FUL262322 GEG262322:GEH262322 GOC262322:GOD262322 GXY262322:GXZ262322 HHU262322:HHV262322 HRQ262322:HRR262322 IBM262322:IBN262322 ILI262322:ILJ262322 IVE262322:IVF262322 JFA262322:JFB262322 JOW262322:JOX262322 JYS262322:JYT262322 KIO262322:KIP262322 KSK262322:KSL262322 LCG262322:LCH262322 LMC262322:LMD262322 LVY262322:LVZ262322 MFU262322:MFV262322 MPQ262322:MPR262322 MZM262322:MZN262322 NJI262322:NJJ262322 NTE262322:NTF262322 ODA262322:ODB262322 OMW262322:OMX262322 OWS262322:OWT262322 PGO262322:PGP262322 PQK262322:PQL262322 QAG262322:QAH262322 QKC262322:QKD262322 QTY262322:QTZ262322 RDU262322:RDV262322 RNQ262322:RNR262322 RXM262322:RXN262322 SHI262322:SHJ262322 SRE262322:SRF262322 TBA262322:TBB262322 TKW262322:TKX262322 TUS262322:TUT262322 UEO262322:UEP262322 UOK262322:UOL262322 UYG262322:UYH262322 VIC262322:VID262322 VRY262322:VRZ262322 WBU262322:WBV262322 WLQ262322:WLR262322 WVM262322:WVN262322 E327858:F327858 JA327858:JB327858 SW327858:SX327858 ACS327858:ACT327858 AMO327858:AMP327858 AWK327858:AWL327858 BGG327858:BGH327858 BQC327858:BQD327858 BZY327858:BZZ327858 CJU327858:CJV327858 CTQ327858:CTR327858 DDM327858:DDN327858 DNI327858:DNJ327858 DXE327858:DXF327858 EHA327858:EHB327858 EQW327858:EQX327858 FAS327858:FAT327858 FKO327858:FKP327858 FUK327858:FUL327858 GEG327858:GEH327858 GOC327858:GOD327858 GXY327858:GXZ327858 HHU327858:HHV327858 HRQ327858:HRR327858 IBM327858:IBN327858 ILI327858:ILJ327858 IVE327858:IVF327858 JFA327858:JFB327858 JOW327858:JOX327858 JYS327858:JYT327858 KIO327858:KIP327858 KSK327858:KSL327858 LCG327858:LCH327858 LMC327858:LMD327858 LVY327858:LVZ327858 MFU327858:MFV327858 MPQ327858:MPR327858 MZM327858:MZN327858 NJI327858:NJJ327858 NTE327858:NTF327858 ODA327858:ODB327858 OMW327858:OMX327858 OWS327858:OWT327858 PGO327858:PGP327858 PQK327858:PQL327858 QAG327858:QAH327858 QKC327858:QKD327858 QTY327858:QTZ327858 RDU327858:RDV327858 RNQ327858:RNR327858 RXM327858:RXN327858 SHI327858:SHJ327858 SRE327858:SRF327858 TBA327858:TBB327858 TKW327858:TKX327858 TUS327858:TUT327858 UEO327858:UEP327858 UOK327858:UOL327858 UYG327858:UYH327858 VIC327858:VID327858 VRY327858:VRZ327858 WBU327858:WBV327858 WLQ327858:WLR327858 WVM327858:WVN327858 E393394:F393394 JA393394:JB393394 SW393394:SX393394 ACS393394:ACT393394 AMO393394:AMP393394 AWK393394:AWL393394 BGG393394:BGH393394 BQC393394:BQD393394 BZY393394:BZZ393394 CJU393394:CJV393394 CTQ393394:CTR393394 DDM393394:DDN393394 DNI393394:DNJ393394 DXE393394:DXF393394 EHA393394:EHB393394 EQW393394:EQX393394 FAS393394:FAT393394 FKO393394:FKP393394 FUK393394:FUL393394 GEG393394:GEH393394 GOC393394:GOD393394 GXY393394:GXZ393394 HHU393394:HHV393394 HRQ393394:HRR393394 IBM393394:IBN393394 ILI393394:ILJ393394 IVE393394:IVF393394 JFA393394:JFB393394 JOW393394:JOX393394 JYS393394:JYT393394 KIO393394:KIP393394 KSK393394:KSL393394 LCG393394:LCH393394 LMC393394:LMD393394 LVY393394:LVZ393394 MFU393394:MFV393394 MPQ393394:MPR393394 MZM393394:MZN393394 NJI393394:NJJ393394 NTE393394:NTF393394 ODA393394:ODB393394 OMW393394:OMX393394 OWS393394:OWT393394 PGO393394:PGP393394 PQK393394:PQL393394 QAG393394:QAH393394 QKC393394:QKD393394 QTY393394:QTZ393394 RDU393394:RDV393394 RNQ393394:RNR393394 RXM393394:RXN393394 SHI393394:SHJ393394 SRE393394:SRF393394 TBA393394:TBB393394 TKW393394:TKX393394 TUS393394:TUT393394 UEO393394:UEP393394 UOK393394:UOL393394 UYG393394:UYH393394 VIC393394:VID393394 VRY393394:VRZ393394 WBU393394:WBV393394 WLQ393394:WLR393394 WVM393394:WVN393394 E458930:F458930 JA458930:JB458930 SW458930:SX458930 ACS458930:ACT458930 AMO458930:AMP458930 AWK458930:AWL458930 BGG458930:BGH458930 BQC458930:BQD458930 BZY458930:BZZ458930 CJU458930:CJV458930 CTQ458930:CTR458930 DDM458930:DDN458930 DNI458930:DNJ458930 DXE458930:DXF458930 EHA458930:EHB458930 EQW458930:EQX458930 FAS458930:FAT458930 FKO458930:FKP458930 FUK458930:FUL458930 GEG458930:GEH458930 GOC458930:GOD458930 GXY458930:GXZ458930 HHU458930:HHV458930 HRQ458930:HRR458930 IBM458930:IBN458930 ILI458930:ILJ458930 IVE458930:IVF458930 JFA458930:JFB458930 JOW458930:JOX458930 JYS458930:JYT458930 KIO458930:KIP458930 KSK458930:KSL458930 LCG458930:LCH458930 LMC458930:LMD458930 LVY458930:LVZ458930 MFU458930:MFV458930 MPQ458930:MPR458930 MZM458930:MZN458930 NJI458930:NJJ458930 NTE458930:NTF458930 ODA458930:ODB458930 OMW458930:OMX458930 OWS458930:OWT458930 PGO458930:PGP458930 PQK458930:PQL458930 QAG458930:QAH458930 QKC458930:QKD458930 QTY458930:QTZ458930 RDU458930:RDV458930 RNQ458930:RNR458930 RXM458930:RXN458930 SHI458930:SHJ458930 SRE458930:SRF458930 TBA458930:TBB458930 TKW458930:TKX458930 TUS458930:TUT458930 UEO458930:UEP458930 UOK458930:UOL458930 UYG458930:UYH458930 VIC458930:VID458930 VRY458930:VRZ458930 WBU458930:WBV458930 WLQ458930:WLR458930 WVM458930:WVN458930 E524466:F524466 JA524466:JB524466 SW524466:SX524466 ACS524466:ACT524466 AMO524466:AMP524466 AWK524466:AWL524466 BGG524466:BGH524466 BQC524466:BQD524466 BZY524466:BZZ524466 CJU524466:CJV524466 CTQ524466:CTR524466 DDM524466:DDN524466 DNI524466:DNJ524466 DXE524466:DXF524466 EHA524466:EHB524466 EQW524466:EQX524466 FAS524466:FAT524466 FKO524466:FKP524466 FUK524466:FUL524466 GEG524466:GEH524466 GOC524466:GOD524466 GXY524466:GXZ524466 HHU524466:HHV524466 HRQ524466:HRR524466 IBM524466:IBN524466 ILI524466:ILJ524466 IVE524466:IVF524466 JFA524466:JFB524466 JOW524466:JOX524466 JYS524466:JYT524466 KIO524466:KIP524466 KSK524466:KSL524466 LCG524466:LCH524466 LMC524466:LMD524466 LVY524466:LVZ524466 MFU524466:MFV524466 MPQ524466:MPR524466 MZM524466:MZN524466 NJI524466:NJJ524466 NTE524466:NTF524466 ODA524466:ODB524466 OMW524466:OMX524466 OWS524466:OWT524466 PGO524466:PGP524466 PQK524466:PQL524466 QAG524466:QAH524466 QKC524466:QKD524466 QTY524466:QTZ524466 RDU524466:RDV524466 RNQ524466:RNR524466 RXM524466:RXN524466 SHI524466:SHJ524466 SRE524466:SRF524466 TBA524466:TBB524466 TKW524466:TKX524466 TUS524466:TUT524466 UEO524466:UEP524466 UOK524466:UOL524466 UYG524466:UYH524466 VIC524466:VID524466 VRY524466:VRZ524466 WBU524466:WBV524466 WLQ524466:WLR524466 WVM524466:WVN524466 E590002:F590002 JA590002:JB590002 SW590002:SX590002 ACS590002:ACT590002 AMO590002:AMP590002 AWK590002:AWL590002 BGG590002:BGH590002 BQC590002:BQD590002 BZY590002:BZZ590002 CJU590002:CJV590002 CTQ590002:CTR590002 DDM590002:DDN590002 DNI590002:DNJ590002 DXE590002:DXF590002 EHA590002:EHB590002 EQW590002:EQX590002 FAS590002:FAT590002 FKO590002:FKP590002 FUK590002:FUL590002 GEG590002:GEH590002 GOC590002:GOD590002 GXY590002:GXZ590002 HHU590002:HHV590002 HRQ590002:HRR590002 IBM590002:IBN590002 ILI590002:ILJ590002 IVE590002:IVF590002 JFA590002:JFB590002 JOW590002:JOX590002 JYS590002:JYT590002 KIO590002:KIP590002 KSK590002:KSL590002 LCG590002:LCH590002 LMC590002:LMD590002 LVY590002:LVZ590002 MFU590002:MFV590002 MPQ590002:MPR590002 MZM590002:MZN590002 NJI590002:NJJ590002 NTE590002:NTF590002 ODA590002:ODB590002 OMW590002:OMX590002 OWS590002:OWT590002 PGO590002:PGP590002 PQK590002:PQL590002 QAG590002:QAH590002 QKC590002:QKD590002 QTY590002:QTZ590002 RDU590002:RDV590002 RNQ590002:RNR590002 RXM590002:RXN590002 SHI590002:SHJ590002 SRE590002:SRF590002 TBA590002:TBB590002 TKW590002:TKX590002 TUS590002:TUT590002 UEO590002:UEP590002 UOK590002:UOL590002 UYG590002:UYH590002 VIC590002:VID590002 VRY590002:VRZ590002 WBU590002:WBV590002 WLQ590002:WLR590002 WVM590002:WVN590002 E655538:F655538 JA655538:JB655538 SW655538:SX655538 ACS655538:ACT655538 AMO655538:AMP655538 AWK655538:AWL655538 BGG655538:BGH655538 BQC655538:BQD655538 BZY655538:BZZ655538 CJU655538:CJV655538 CTQ655538:CTR655538 DDM655538:DDN655538 DNI655538:DNJ655538 DXE655538:DXF655538 EHA655538:EHB655538 EQW655538:EQX655538 FAS655538:FAT655538 FKO655538:FKP655538 FUK655538:FUL655538 GEG655538:GEH655538 GOC655538:GOD655538 GXY655538:GXZ655538 HHU655538:HHV655538 HRQ655538:HRR655538 IBM655538:IBN655538 ILI655538:ILJ655538 IVE655538:IVF655538 JFA655538:JFB655538 JOW655538:JOX655538 JYS655538:JYT655538 KIO655538:KIP655538 KSK655538:KSL655538 LCG655538:LCH655538 LMC655538:LMD655538 LVY655538:LVZ655538 MFU655538:MFV655538 MPQ655538:MPR655538 MZM655538:MZN655538 NJI655538:NJJ655538 NTE655538:NTF655538 ODA655538:ODB655538 OMW655538:OMX655538 OWS655538:OWT655538 PGO655538:PGP655538 PQK655538:PQL655538 QAG655538:QAH655538 QKC655538:QKD655538 QTY655538:QTZ655538 RDU655538:RDV655538 RNQ655538:RNR655538 RXM655538:RXN655538 SHI655538:SHJ655538 SRE655538:SRF655538 TBA655538:TBB655538 TKW655538:TKX655538 TUS655538:TUT655538 UEO655538:UEP655538 UOK655538:UOL655538 UYG655538:UYH655538 VIC655538:VID655538 VRY655538:VRZ655538 WBU655538:WBV655538 WLQ655538:WLR655538 WVM655538:WVN655538 E721074:F721074 JA721074:JB721074 SW721074:SX721074 ACS721074:ACT721074 AMO721074:AMP721074 AWK721074:AWL721074 BGG721074:BGH721074 BQC721074:BQD721074 BZY721074:BZZ721074 CJU721074:CJV721074 CTQ721074:CTR721074 DDM721074:DDN721074 DNI721074:DNJ721074 DXE721074:DXF721074 EHA721074:EHB721074 EQW721074:EQX721074 FAS721074:FAT721074 FKO721074:FKP721074 FUK721074:FUL721074 GEG721074:GEH721074 GOC721074:GOD721074 GXY721074:GXZ721074 HHU721074:HHV721074 HRQ721074:HRR721074 IBM721074:IBN721074 ILI721074:ILJ721074 IVE721074:IVF721074 JFA721074:JFB721074 JOW721074:JOX721074 JYS721074:JYT721074 KIO721074:KIP721074 KSK721074:KSL721074 LCG721074:LCH721074 LMC721074:LMD721074 LVY721074:LVZ721074 MFU721074:MFV721074 MPQ721074:MPR721074 MZM721074:MZN721074 NJI721074:NJJ721074 NTE721074:NTF721074 ODA721074:ODB721074 OMW721074:OMX721074 OWS721074:OWT721074 PGO721074:PGP721074 PQK721074:PQL721074 QAG721074:QAH721074 QKC721074:QKD721074 QTY721074:QTZ721074 RDU721074:RDV721074 RNQ721074:RNR721074 RXM721074:RXN721074 SHI721074:SHJ721074 SRE721074:SRF721074 TBA721074:TBB721074 TKW721074:TKX721074 TUS721074:TUT721074 UEO721074:UEP721074 UOK721074:UOL721074 UYG721074:UYH721074 VIC721074:VID721074 VRY721074:VRZ721074 WBU721074:WBV721074 WLQ721074:WLR721074 WVM721074:WVN721074 E786610:F786610 JA786610:JB786610 SW786610:SX786610 ACS786610:ACT786610 AMO786610:AMP786610 AWK786610:AWL786610 BGG786610:BGH786610 BQC786610:BQD786610 BZY786610:BZZ786610 CJU786610:CJV786610 CTQ786610:CTR786610 DDM786610:DDN786610 DNI786610:DNJ786610 DXE786610:DXF786610 EHA786610:EHB786610 EQW786610:EQX786610 FAS786610:FAT786610 FKO786610:FKP786610 FUK786610:FUL786610 GEG786610:GEH786610 GOC786610:GOD786610 GXY786610:GXZ786610 HHU786610:HHV786610 HRQ786610:HRR786610 IBM786610:IBN786610 ILI786610:ILJ786610 IVE786610:IVF786610 JFA786610:JFB786610 JOW786610:JOX786610 JYS786610:JYT786610 KIO786610:KIP786610 KSK786610:KSL786610 LCG786610:LCH786610 LMC786610:LMD786610 LVY786610:LVZ786610 MFU786610:MFV786610 MPQ786610:MPR786610 MZM786610:MZN786610 NJI786610:NJJ786610 NTE786610:NTF786610 ODA786610:ODB786610 OMW786610:OMX786610 OWS786610:OWT786610 PGO786610:PGP786610 PQK786610:PQL786610 QAG786610:QAH786610 QKC786610:QKD786610 QTY786610:QTZ786610 RDU786610:RDV786610 RNQ786610:RNR786610 RXM786610:RXN786610 SHI786610:SHJ786610 SRE786610:SRF786610 TBA786610:TBB786610 TKW786610:TKX786610 TUS786610:TUT786610 UEO786610:UEP786610 UOK786610:UOL786610 UYG786610:UYH786610 VIC786610:VID786610 VRY786610:VRZ786610 WBU786610:WBV786610 WLQ786610:WLR786610 WVM786610:WVN786610 E852146:F852146 JA852146:JB852146 SW852146:SX852146 ACS852146:ACT852146 AMO852146:AMP852146 AWK852146:AWL852146 BGG852146:BGH852146 BQC852146:BQD852146 BZY852146:BZZ852146 CJU852146:CJV852146 CTQ852146:CTR852146 DDM852146:DDN852146 DNI852146:DNJ852146 DXE852146:DXF852146 EHA852146:EHB852146 EQW852146:EQX852146 FAS852146:FAT852146 FKO852146:FKP852146 FUK852146:FUL852146 GEG852146:GEH852146 GOC852146:GOD852146 GXY852146:GXZ852146 HHU852146:HHV852146 HRQ852146:HRR852146 IBM852146:IBN852146 ILI852146:ILJ852146 IVE852146:IVF852146 JFA852146:JFB852146 JOW852146:JOX852146 JYS852146:JYT852146 KIO852146:KIP852146 KSK852146:KSL852146 LCG852146:LCH852146 LMC852146:LMD852146 LVY852146:LVZ852146 MFU852146:MFV852146 MPQ852146:MPR852146 MZM852146:MZN852146 NJI852146:NJJ852146 NTE852146:NTF852146 ODA852146:ODB852146 OMW852146:OMX852146 OWS852146:OWT852146 PGO852146:PGP852146 PQK852146:PQL852146 QAG852146:QAH852146 QKC852146:QKD852146 QTY852146:QTZ852146 RDU852146:RDV852146 RNQ852146:RNR852146 RXM852146:RXN852146 SHI852146:SHJ852146 SRE852146:SRF852146 TBA852146:TBB852146 TKW852146:TKX852146 TUS852146:TUT852146 UEO852146:UEP852146 UOK852146:UOL852146 UYG852146:UYH852146 VIC852146:VID852146 VRY852146:VRZ852146 WBU852146:WBV852146 WLQ852146:WLR852146 WVM852146:WVN852146 E917682:F917682 JA917682:JB917682 SW917682:SX917682 ACS917682:ACT917682 AMO917682:AMP917682 AWK917682:AWL917682 BGG917682:BGH917682 BQC917682:BQD917682 BZY917682:BZZ917682 CJU917682:CJV917682 CTQ917682:CTR917682 DDM917682:DDN917682 DNI917682:DNJ917682 DXE917682:DXF917682 EHA917682:EHB917682 EQW917682:EQX917682 FAS917682:FAT917682 FKO917682:FKP917682 FUK917682:FUL917682 GEG917682:GEH917682 GOC917682:GOD917682 GXY917682:GXZ917682 HHU917682:HHV917682 HRQ917682:HRR917682 IBM917682:IBN917682 ILI917682:ILJ917682 IVE917682:IVF917682 JFA917682:JFB917682 JOW917682:JOX917682 JYS917682:JYT917682 KIO917682:KIP917682 KSK917682:KSL917682 LCG917682:LCH917682 LMC917682:LMD917682 LVY917682:LVZ917682 MFU917682:MFV917682 MPQ917682:MPR917682 MZM917682:MZN917682 NJI917682:NJJ917682 NTE917682:NTF917682 ODA917682:ODB917682 OMW917682:OMX917682 OWS917682:OWT917682 PGO917682:PGP917682 PQK917682:PQL917682 QAG917682:QAH917682 QKC917682:QKD917682 QTY917682:QTZ917682 RDU917682:RDV917682 RNQ917682:RNR917682 RXM917682:RXN917682 SHI917682:SHJ917682 SRE917682:SRF917682 TBA917682:TBB917682 TKW917682:TKX917682 TUS917682:TUT917682 UEO917682:UEP917682 UOK917682:UOL917682 UYG917682:UYH917682 VIC917682:VID917682 VRY917682:VRZ917682 WBU917682:WBV917682 WLQ917682:WLR917682 WVM917682:WVN917682 E983218:F983218 JA983218:JB983218 SW983218:SX983218 ACS983218:ACT983218 AMO983218:AMP983218 AWK983218:AWL983218 BGG983218:BGH983218 BQC983218:BQD983218 BZY983218:BZZ983218 CJU983218:CJV983218 CTQ983218:CTR983218 DDM983218:DDN983218 DNI983218:DNJ983218 DXE983218:DXF983218 EHA983218:EHB983218 EQW983218:EQX983218 FAS983218:FAT983218 FKO983218:FKP983218 FUK983218:FUL983218 GEG983218:GEH983218 GOC983218:GOD983218 GXY983218:GXZ983218 HHU983218:HHV983218 HRQ983218:HRR983218 IBM983218:IBN983218 ILI983218:ILJ983218 IVE983218:IVF983218 JFA983218:JFB983218 JOW983218:JOX983218 JYS983218:JYT983218 KIO983218:KIP983218 KSK983218:KSL983218 LCG983218:LCH983218 LMC983218:LMD983218 LVY983218:LVZ983218 MFU983218:MFV983218 MPQ983218:MPR983218 MZM983218:MZN983218 NJI983218:NJJ983218 NTE983218:NTF983218 ODA983218:ODB983218 OMW983218:OMX983218 OWS983218:OWT983218 PGO983218:PGP983218 PQK983218:PQL983218 QAG983218:QAH983218 QKC983218:QKD983218 QTY983218:QTZ983218 RDU983218:RDV983218 RNQ983218:RNR983218 RXM983218:RXN983218 SHI983218:SHJ983218 SRE983218:SRF983218 TBA983218:TBB983218 TKW983218:TKX983218 TUS983218:TUT983218 UEO983218:UEP983218 UOK983218:UOL983218 UYG983218:UYH983218 VIC983218:VID983218 VRY983218:VRZ983218 WBU983218:WBV983218 WLQ983218:WLR983218 WVM983218:WVN983218">
      <formula1>0</formula1>
    </dataValidation>
    <dataValidation type="whole" errorStyle="information" operator="lessThan" allowBlank="1" showInputMessage="1" showErrorMessage="1" error="Въвежда се отрицателно число !" sqref="E119:F119 JA119:JB119 SW119:SX119 ACS119:ACT119 AMO119:AMP119 AWK119:AWL119 BGG119:BGH119 BQC119:BQD119 BZY119:BZZ119 CJU119:CJV119 CTQ119:CTR119 DDM119:DDN119 DNI119:DNJ119 DXE119:DXF119 EHA119:EHB119 EQW119:EQX119 FAS119:FAT119 FKO119:FKP119 FUK119:FUL119 GEG119:GEH119 GOC119:GOD119 GXY119:GXZ119 HHU119:HHV119 HRQ119:HRR119 IBM119:IBN119 ILI119:ILJ119 IVE119:IVF119 JFA119:JFB119 JOW119:JOX119 JYS119:JYT119 KIO119:KIP119 KSK119:KSL119 LCG119:LCH119 LMC119:LMD119 LVY119:LVZ119 MFU119:MFV119 MPQ119:MPR119 MZM119:MZN119 NJI119:NJJ119 NTE119:NTF119 ODA119:ODB119 OMW119:OMX119 OWS119:OWT119 PGO119:PGP119 PQK119:PQL119 QAG119:QAH119 QKC119:QKD119 QTY119:QTZ119 RDU119:RDV119 RNQ119:RNR119 RXM119:RXN119 SHI119:SHJ119 SRE119:SRF119 TBA119:TBB119 TKW119:TKX119 TUS119:TUT119 UEO119:UEP119 UOK119:UOL119 UYG119:UYH119 VIC119:VID119 VRY119:VRZ119 WBU119:WBV119 WLQ119:WLR119 WVM119:WVN119 E65655:F65655 JA65655:JB65655 SW65655:SX65655 ACS65655:ACT65655 AMO65655:AMP65655 AWK65655:AWL65655 BGG65655:BGH65655 BQC65655:BQD65655 BZY65655:BZZ65655 CJU65655:CJV65655 CTQ65655:CTR65655 DDM65655:DDN65655 DNI65655:DNJ65655 DXE65655:DXF65655 EHA65655:EHB65655 EQW65655:EQX65655 FAS65655:FAT65655 FKO65655:FKP65655 FUK65655:FUL65655 GEG65655:GEH65655 GOC65655:GOD65655 GXY65655:GXZ65655 HHU65655:HHV65655 HRQ65655:HRR65655 IBM65655:IBN65655 ILI65655:ILJ65655 IVE65655:IVF65655 JFA65655:JFB65655 JOW65655:JOX65655 JYS65655:JYT65655 KIO65655:KIP65655 KSK65655:KSL65655 LCG65655:LCH65655 LMC65655:LMD65655 LVY65655:LVZ65655 MFU65655:MFV65655 MPQ65655:MPR65655 MZM65655:MZN65655 NJI65655:NJJ65655 NTE65655:NTF65655 ODA65655:ODB65655 OMW65655:OMX65655 OWS65655:OWT65655 PGO65655:PGP65655 PQK65655:PQL65655 QAG65655:QAH65655 QKC65655:QKD65655 QTY65655:QTZ65655 RDU65655:RDV65655 RNQ65655:RNR65655 RXM65655:RXN65655 SHI65655:SHJ65655 SRE65655:SRF65655 TBA65655:TBB65655 TKW65655:TKX65655 TUS65655:TUT65655 UEO65655:UEP65655 UOK65655:UOL65655 UYG65655:UYH65655 VIC65655:VID65655 VRY65655:VRZ65655 WBU65655:WBV65655 WLQ65655:WLR65655 WVM65655:WVN65655 E131191:F131191 JA131191:JB131191 SW131191:SX131191 ACS131191:ACT131191 AMO131191:AMP131191 AWK131191:AWL131191 BGG131191:BGH131191 BQC131191:BQD131191 BZY131191:BZZ131191 CJU131191:CJV131191 CTQ131191:CTR131191 DDM131191:DDN131191 DNI131191:DNJ131191 DXE131191:DXF131191 EHA131191:EHB131191 EQW131191:EQX131191 FAS131191:FAT131191 FKO131191:FKP131191 FUK131191:FUL131191 GEG131191:GEH131191 GOC131191:GOD131191 GXY131191:GXZ131191 HHU131191:HHV131191 HRQ131191:HRR131191 IBM131191:IBN131191 ILI131191:ILJ131191 IVE131191:IVF131191 JFA131191:JFB131191 JOW131191:JOX131191 JYS131191:JYT131191 KIO131191:KIP131191 KSK131191:KSL131191 LCG131191:LCH131191 LMC131191:LMD131191 LVY131191:LVZ131191 MFU131191:MFV131191 MPQ131191:MPR131191 MZM131191:MZN131191 NJI131191:NJJ131191 NTE131191:NTF131191 ODA131191:ODB131191 OMW131191:OMX131191 OWS131191:OWT131191 PGO131191:PGP131191 PQK131191:PQL131191 QAG131191:QAH131191 QKC131191:QKD131191 QTY131191:QTZ131191 RDU131191:RDV131191 RNQ131191:RNR131191 RXM131191:RXN131191 SHI131191:SHJ131191 SRE131191:SRF131191 TBA131191:TBB131191 TKW131191:TKX131191 TUS131191:TUT131191 UEO131191:UEP131191 UOK131191:UOL131191 UYG131191:UYH131191 VIC131191:VID131191 VRY131191:VRZ131191 WBU131191:WBV131191 WLQ131191:WLR131191 WVM131191:WVN131191 E196727:F196727 JA196727:JB196727 SW196727:SX196727 ACS196727:ACT196727 AMO196727:AMP196727 AWK196727:AWL196727 BGG196727:BGH196727 BQC196727:BQD196727 BZY196727:BZZ196727 CJU196727:CJV196727 CTQ196727:CTR196727 DDM196727:DDN196727 DNI196727:DNJ196727 DXE196727:DXF196727 EHA196727:EHB196727 EQW196727:EQX196727 FAS196727:FAT196727 FKO196727:FKP196727 FUK196727:FUL196727 GEG196727:GEH196727 GOC196727:GOD196727 GXY196727:GXZ196727 HHU196727:HHV196727 HRQ196727:HRR196727 IBM196727:IBN196727 ILI196727:ILJ196727 IVE196727:IVF196727 JFA196727:JFB196727 JOW196727:JOX196727 JYS196727:JYT196727 KIO196727:KIP196727 KSK196727:KSL196727 LCG196727:LCH196727 LMC196727:LMD196727 LVY196727:LVZ196727 MFU196727:MFV196727 MPQ196727:MPR196727 MZM196727:MZN196727 NJI196727:NJJ196727 NTE196727:NTF196727 ODA196727:ODB196727 OMW196727:OMX196727 OWS196727:OWT196727 PGO196727:PGP196727 PQK196727:PQL196727 QAG196727:QAH196727 QKC196727:QKD196727 QTY196727:QTZ196727 RDU196727:RDV196727 RNQ196727:RNR196727 RXM196727:RXN196727 SHI196727:SHJ196727 SRE196727:SRF196727 TBA196727:TBB196727 TKW196727:TKX196727 TUS196727:TUT196727 UEO196727:UEP196727 UOK196727:UOL196727 UYG196727:UYH196727 VIC196727:VID196727 VRY196727:VRZ196727 WBU196727:WBV196727 WLQ196727:WLR196727 WVM196727:WVN196727 E262263:F262263 JA262263:JB262263 SW262263:SX262263 ACS262263:ACT262263 AMO262263:AMP262263 AWK262263:AWL262263 BGG262263:BGH262263 BQC262263:BQD262263 BZY262263:BZZ262263 CJU262263:CJV262263 CTQ262263:CTR262263 DDM262263:DDN262263 DNI262263:DNJ262263 DXE262263:DXF262263 EHA262263:EHB262263 EQW262263:EQX262263 FAS262263:FAT262263 FKO262263:FKP262263 FUK262263:FUL262263 GEG262263:GEH262263 GOC262263:GOD262263 GXY262263:GXZ262263 HHU262263:HHV262263 HRQ262263:HRR262263 IBM262263:IBN262263 ILI262263:ILJ262263 IVE262263:IVF262263 JFA262263:JFB262263 JOW262263:JOX262263 JYS262263:JYT262263 KIO262263:KIP262263 KSK262263:KSL262263 LCG262263:LCH262263 LMC262263:LMD262263 LVY262263:LVZ262263 MFU262263:MFV262263 MPQ262263:MPR262263 MZM262263:MZN262263 NJI262263:NJJ262263 NTE262263:NTF262263 ODA262263:ODB262263 OMW262263:OMX262263 OWS262263:OWT262263 PGO262263:PGP262263 PQK262263:PQL262263 QAG262263:QAH262263 QKC262263:QKD262263 QTY262263:QTZ262263 RDU262263:RDV262263 RNQ262263:RNR262263 RXM262263:RXN262263 SHI262263:SHJ262263 SRE262263:SRF262263 TBA262263:TBB262263 TKW262263:TKX262263 TUS262263:TUT262263 UEO262263:UEP262263 UOK262263:UOL262263 UYG262263:UYH262263 VIC262263:VID262263 VRY262263:VRZ262263 WBU262263:WBV262263 WLQ262263:WLR262263 WVM262263:WVN262263 E327799:F327799 JA327799:JB327799 SW327799:SX327799 ACS327799:ACT327799 AMO327799:AMP327799 AWK327799:AWL327799 BGG327799:BGH327799 BQC327799:BQD327799 BZY327799:BZZ327799 CJU327799:CJV327799 CTQ327799:CTR327799 DDM327799:DDN327799 DNI327799:DNJ327799 DXE327799:DXF327799 EHA327799:EHB327799 EQW327799:EQX327799 FAS327799:FAT327799 FKO327799:FKP327799 FUK327799:FUL327799 GEG327799:GEH327799 GOC327799:GOD327799 GXY327799:GXZ327799 HHU327799:HHV327799 HRQ327799:HRR327799 IBM327799:IBN327799 ILI327799:ILJ327799 IVE327799:IVF327799 JFA327799:JFB327799 JOW327799:JOX327799 JYS327799:JYT327799 KIO327799:KIP327799 KSK327799:KSL327799 LCG327799:LCH327799 LMC327799:LMD327799 LVY327799:LVZ327799 MFU327799:MFV327799 MPQ327799:MPR327799 MZM327799:MZN327799 NJI327799:NJJ327799 NTE327799:NTF327799 ODA327799:ODB327799 OMW327799:OMX327799 OWS327799:OWT327799 PGO327799:PGP327799 PQK327799:PQL327799 QAG327799:QAH327799 QKC327799:QKD327799 QTY327799:QTZ327799 RDU327799:RDV327799 RNQ327799:RNR327799 RXM327799:RXN327799 SHI327799:SHJ327799 SRE327799:SRF327799 TBA327799:TBB327799 TKW327799:TKX327799 TUS327799:TUT327799 UEO327799:UEP327799 UOK327799:UOL327799 UYG327799:UYH327799 VIC327799:VID327799 VRY327799:VRZ327799 WBU327799:WBV327799 WLQ327799:WLR327799 WVM327799:WVN327799 E393335:F393335 JA393335:JB393335 SW393335:SX393335 ACS393335:ACT393335 AMO393335:AMP393335 AWK393335:AWL393335 BGG393335:BGH393335 BQC393335:BQD393335 BZY393335:BZZ393335 CJU393335:CJV393335 CTQ393335:CTR393335 DDM393335:DDN393335 DNI393335:DNJ393335 DXE393335:DXF393335 EHA393335:EHB393335 EQW393335:EQX393335 FAS393335:FAT393335 FKO393335:FKP393335 FUK393335:FUL393335 GEG393335:GEH393335 GOC393335:GOD393335 GXY393335:GXZ393335 HHU393335:HHV393335 HRQ393335:HRR393335 IBM393335:IBN393335 ILI393335:ILJ393335 IVE393335:IVF393335 JFA393335:JFB393335 JOW393335:JOX393335 JYS393335:JYT393335 KIO393335:KIP393335 KSK393335:KSL393335 LCG393335:LCH393335 LMC393335:LMD393335 LVY393335:LVZ393335 MFU393335:MFV393335 MPQ393335:MPR393335 MZM393335:MZN393335 NJI393335:NJJ393335 NTE393335:NTF393335 ODA393335:ODB393335 OMW393335:OMX393335 OWS393335:OWT393335 PGO393335:PGP393335 PQK393335:PQL393335 QAG393335:QAH393335 QKC393335:QKD393335 QTY393335:QTZ393335 RDU393335:RDV393335 RNQ393335:RNR393335 RXM393335:RXN393335 SHI393335:SHJ393335 SRE393335:SRF393335 TBA393335:TBB393335 TKW393335:TKX393335 TUS393335:TUT393335 UEO393335:UEP393335 UOK393335:UOL393335 UYG393335:UYH393335 VIC393335:VID393335 VRY393335:VRZ393335 WBU393335:WBV393335 WLQ393335:WLR393335 WVM393335:WVN393335 E458871:F458871 JA458871:JB458871 SW458871:SX458871 ACS458871:ACT458871 AMO458871:AMP458871 AWK458871:AWL458871 BGG458871:BGH458871 BQC458871:BQD458871 BZY458871:BZZ458871 CJU458871:CJV458871 CTQ458871:CTR458871 DDM458871:DDN458871 DNI458871:DNJ458871 DXE458871:DXF458871 EHA458871:EHB458871 EQW458871:EQX458871 FAS458871:FAT458871 FKO458871:FKP458871 FUK458871:FUL458871 GEG458871:GEH458871 GOC458871:GOD458871 GXY458871:GXZ458871 HHU458871:HHV458871 HRQ458871:HRR458871 IBM458871:IBN458871 ILI458871:ILJ458871 IVE458871:IVF458871 JFA458871:JFB458871 JOW458871:JOX458871 JYS458871:JYT458871 KIO458871:KIP458871 KSK458871:KSL458871 LCG458871:LCH458871 LMC458871:LMD458871 LVY458871:LVZ458871 MFU458871:MFV458871 MPQ458871:MPR458871 MZM458871:MZN458871 NJI458871:NJJ458871 NTE458871:NTF458871 ODA458871:ODB458871 OMW458871:OMX458871 OWS458871:OWT458871 PGO458871:PGP458871 PQK458871:PQL458871 QAG458871:QAH458871 QKC458871:QKD458871 QTY458871:QTZ458871 RDU458871:RDV458871 RNQ458871:RNR458871 RXM458871:RXN458871 SHI458871:SHJ458871 SRE458871:SRF458871 TBA458871:TBB458871 TKW458871:TKX458871 TUS458871:TUT458871 UEO458871:UEP458871 UOK458871:UOL458871 UYG458871:UYH458871 VIC458871:VID458871 VRY458871:VRZ458871 WBU458871:WBV458871 WLQ458871:WLR458871 WVM458871:WVN458871 E524407:F524407 JA524407:JB524407 SW524407:SX524407 ACS524407:ACT524407 AMO524407:AMP524407 AWK524407:AWL524407 BGG524407:BGH524407 BQC524407:BQD524407 BZY524407:BZZ524407 CJU524407:CJV524407 CTQ524407:CTR524407 DDM524407:DDN524407 DNI524407:DNJ524407 DXE524407:DXF524407 EHA524407:EHB524407 EQW524407:EQX524407 FAS524407:FAT524407 FKO524407:FKP524407 FUK524407:FUL524407 GEG524407:GEH524407 GOC524407:GOD524407 GXY524407:GXZ524407 HHU524407:HHV524407 HRQ524407:HRR524407 IBM524407:IBN524407 ILI524407:ILJ524407 IVE524407:IVF524407 JFA524407:JFB524407 JOW524407:JOX524407 JYS524407:JYT524407 KIO524407:KIP524407 KSK524407:KSL524407 LCG524407:LCH524407 LMC524407:LMD524407 LVY524407:LVZ524407 MFU524407:MFV524407 MPQ524407:MPR524407 MZM524407:MZN524407 NJI524407:NJJ524407 NTE524407:NTF524407 ODA524407:ODB524407 OMW524407:OMX524407 OWS524407:OWT524407 PGO524407:PGP524407 PQK524407:PQL524407 QAG524407:QAH524407 QKC524407:QKD524407 QTY524407:QTZ524407 RDU524407:RDV524407 RNQ524407:RNR524407 RXM524407:RXN524407 SHI524407:SHJ524407 SRE524407:SRF524407 TBA524407:TBB524407 TKW524407:TKX524407 TUS524407:TUT524407 UEO524407:UEP524407 UOK524407:UOL524407 UYG524407:UYH524407 VIC524407:VID524407 VRY524407:VRZ524407 WBU524407:WBV524407 WLQ524407:WLR524407 WVM524407:WVN524407 E589943:F589943 JA589943:JB589943 SW589943:SX589943 ACS589943:ACT589943 AMO589943:AMP589943 AWK589943:AWL589943 BGG589943:BGH589943 BQC589943:BQD589943 BZY589943:BZZ589943 CJU589943:CJV589943 CTQ589943:CTR589943 DDM589943:DDN589943 DNI589943:DNJ589943 DXE589943:DXF589943 EHA589943:EHB589943 EQW589943:EQX589943 FAS589943:FAT589943 FKO589943:FKP589943 FUK589943:FUL589943 GEG589943:GEH589943 GOC589943:GOD589943 GXY589943:GXZ589943 HHU589943:HHV589943 HRQ589943:HRR589943 IBM589943:IBN589943 ILI589943:ILJ589943 IVE589943:IVF589943 JFA589943:JFB589943 JOW589943:JOX589943 JYS589943:JYT589943 KIO589943:KIP589943 KSK589943:KSL589943 LCG589943:LCH589943 LMC589943:LMD589943 LVY589943:LVZ589943 MFU589943:MFV589943 MPQ589943:MPR589943 MZM589943:MZN589943 NJI589943:NJJ589943 NTE589943:NTF589943 ODA589943:ODB589943 OMW589943:OMX589943 OWS589943:OWT589943 PGO589943:PGP589943 PQK589943:PQL589943 QAG589943:QAH589943 QKC589943:QKD589943 QTY589943:QTZ589943 RDU589943:RDV589943 RNQ589943:RNR589943 RXM589943:RXN589943 SHI589943:SHJ589943 SRE589943:SRF589943 TBA589943:TBB589943 TKW589943:TKX589943 TUS589943:TUT589943 UEO589943:UEP589943 UOK589943:UOL589943 UYG589943:UYH589943 VIC589943:VID589943 VRY589943:VRZ589943 WBU589943:WBV589943 WLQ589943:WLR589943 WVM589943:WVN589943 E655479:F655479 JA655479:JB655479 SW655479:SX655479 ACS655479:ACT655479 AMO655479:AMP655479 AWK655479:AWL655479 BGG655479:BGH655479 BQC655479:BQD655479 BZY655479:BZZ655479 CJU655479:CJV655479 CTQ655479:CTR655479 DDM655479:DDN655479 DNI655479:DNJ655479 DXE655479:DXF655479 EHA655479:EHB655479 EQW655479:EQX655479 FAS655479:FAT655479 FKO655479:FKP655479 FUK655479:FUL655479 GEG655479:GEH655479 GOC655479:GOD655479 GXY655479:GXZ655479 HHU655479:HHV655479 HRQ655479:HRR655479 IBM655479:IBN655479 ILI655479:ILJ655479 IVE655479:IVF655479 JFA655479:JFB655479 JOW655479:JOX655479 JYS655479:JYT655479 KIO655479:KIP655479 KSK655479:KSL655479 LCG655479:LCH655479 LMC655479:LMD655479 LVY655479:LVZ655479 MFU655479:MFV655479 MPQ655479:MPR655479 MZM655479:MZN655479 NJI655479:NJJ655479 NTE655479:NTF655479 ODA655479:ODB655479 OMW655479:OMX655479 OWS655479:OWT655479 PGO655479:PGP655479 PQK655479:PQL655479 QAG655479:QAH655479 QKC655479:QKD655479 QTY655479:QTZ655479 RDU655479:RDV655479 RNQ655479:RNR655479 RXM655479:RXN655479 SHI655479:SHJ655479 SRE655479:SRF655479 TBA655479:TBB655479 TKW655479:TKX655479 TUS655479:TUT655479 UEO655479:UEP655479 UOK655479:UOL655479 UYG655479:UYH655479 VIC655479:VID655479 VRY655479:VRZ655479 WBU655479:WBV655479 WLQ655479:WLR655479 WVM655479:WVN655479 E721015:F721015 JA721015:JB721015 SW721015:SX721015 ACS721015:ACT721015 AMO721015:AMP721015 AWK721015:AWL721015 BGG721015:BGH721015 BQC721015:BQD721015 BZY721015:BZZ721015 CJU721015:CJV721015 CTQ721015:CTR721015 DDM721015:DDN721015 DNI721015:DNJ721015 DXE721015:DXF721015 EHA721015:EHB721015 EQW721015:EQX721015 FAS721015:FAT721015 FKO721015:FKP721015 FUK721015:FUL721015 GEG721015:GEH721015 GOC721015:GOD721015 GXY721015:GXZ721015 HHU721015:HHV721015 HRQ721015:HRR721015 IBM721015:IBN721015 ILI721015:ILJ721015 IVE721015:IVF721015 JFA721015:JFB721015 JOW721015:JOX721015 JYS721015:JYT721015 KIO721015:KIP721015 KSK721015:KSL721015 LCG721015:LCH721015 LMC721015:LMD721015 LVY721015:LVZ721015 MFU721015:MFV721015 MPQ721015:MPR721015 MZM721015:MZN721015 NJI721015:NJJ721015 NTE721015:NTF721015 ODA721015:ODB721015 OMW721015:OMX721015 OWS721015:OWT721015 PGO721015:PGP721015 PQK721015:PQL721015 QAG721015:QAH721015 QKC721015:QKD721015 QTY721015:QTZ721015 RDU721015:RDV721015 RNQ721015:RNR721015 RXM721015:RXN721015 SHI721015:SHJ721015 SRE721015:SRF721015 TBA721015:TBB721015 TKW721015:TKX721015 TUS721015:TUT721015 UEO721015:UEP721015 UOK721015:UOL721015 UYG721015:UYH721015 VIC721015:VID721015 VRY721015:VRZ721015 WBU721015:WBV721015 WLQ721015:WLR721015 WVM721015:WVN721015 E786551:F786551 JA786551:JB786551 SW786551:SX786551 ACS786551:ACT786551 AMO786551:AMP786551 AWK786551:AWL786551 BGG786551:BGH786551 BQC786551:BQD786551 BZY786551:BZZ786551 CJU786551:CJV786551 CTQ786551:CTR786551 DDM786551:DDN786551 DNI786551:DNJ786551 DXE786551:DXF786551 EHA786551:EHB786551 EQW786551:EQX786551 FAS786551:FAT786551 FKO786551:FKP786551 FUK786551:FUL786551 GEG786551:GEH786551 GOC786551:GOD786551 GXY786551:GXZ786551 HHU786551:HHV786551 HRQ786551:HRR786551 IBM786551:IBN786551 ILI786551:ILJ786551 IVE786551:IVF786551 JFA786551:JFB786551 JOW786551:JOX786551 JYS786551:JYT786551 KIO786551:KIP786551 KSK786551:KSL786551 LCG786551:LCH786551 LMC786551:LMD786551 LVY786551:LVZ786551 MFU786551:MFV786551 MPQ786551:MPR786551 MZM786551:MZN786551 NJI786551:NJJ786551 NTE786551:NTF786551 ODA786551:ODB786551 OMW786551:OMX786551 OWS786551:OWT786551 PGO786551:PGP786551 PQK786551:PQL786551 QAG786551:QAH786551 QKC786551:QKD786551 QTY786551:QTZ786551 RDU786551:RDV786551 RNQ786551:RNR786551 RXM786551:RXN786551 SHI786551:SHJ786551 SRE786551:SRF786551 TBA786551:TBB786551 TKW786551:TKX786551 TUS786551:TUT786551 UEO786551:UEP786551 UOK786551:UOL786551 UYG786551:UYH786551 VIC786551:VID786551 VRY786551:VRZ786551 WBU786551:WBV786551 WLQ786551:WLR786551 WVM786551:WVN786551 E852087:F852087 JA852087:JB852087 SW852087:SX852087 ACS852087:ACT852087 AMO852087:AMP852087 AWK852087:AWL852087 BGG852087:BGH852087 BQC852087:BQD852087 BZY852087:BZZ852087 CJU852087:CJV852087 CTQ852087:CTR852087 DDM852087:DDN852087 DNI852087:DNJ852087 DXE852087:DXF852087 EHA852087:EHB852087 EQW852087:EQX852087 FAS852087:FAT852087 FKO852087:FKP852087 FUK852087:FUL852087 GEG852087:GEH852087 GOC852087:GOD852087 GXY852087:GXZ852087 HHU852087:HHV852087 HRQ852087:HRR852087 IBM852087:IBN852087 ILI852087:ILJ852087 IVE852087:IVF852087 JFA852087:JFB852087 JOW852087:JOX852087 JYS852087:JYT852087 KIO852087:KIP852087 KSK852087:KSL852087 LCG852087:LCH852087 LMC852087:LMD852087 LVY852087:LVZ852087 MFU852087:MFV852087 MPQ852087:MPR852087 MZM852087:MZN852087 NJI852087:NJJ852087 NTE852087:NTF852087 ODA852087:ODB852087 OMW852087:OMX852087 OWS852087:OWT852087 PGO852087:PGP852087 PQK852087:PQL852087 QAG852087:QAH852087 QKC852087:QKD852087 QTY852087:QTZ852087 RDU852087:RDV852087 RNQ852087:RNR852087 RXM852087:RXN852087 SHI852087:SHJ852087 SRE852087:SRF852087 TBA852087:TBB852087 TKW852087:TKX852087 TUS852087:TUT852087 UEO852087:UEP852087 UOK852087:UOL852087 UYG852087:UYH852087 VIC852087:VID852087 VRY852087:VRZ852087 WBU852087:WBV852087 WLQ852087:WLR852087 WVM852087:WVN852087 E917623:F917623 JA917623:JB917623 SW917623:SX917623 ACS917623:ACT917623 AMO917623:AMP917623 AWK917623:AWL917623 BGG917623:BGH917623 BQC917623:BQD917623 BZY917623:BZZ917623 CJU917623:CJV917623 CTQ917623:CTR917623 DDM917623:DDN917623 DNI917623:DNJ917623 DXE917623:DXF917623 EHA917623:EHB917623 EQW917623:EQX917623 FAS917623:FAT917623 FKO917623:FKP917623 FUK917623:FUL917623 GEG917623:GEH917623 GOC917623:GOD917623 GXY917623:GXZ917623 HHU917623:HHV917623 HRQ917623:HRR917623 IBM917623:IBN917623 ILI917623:ILJ917623 IVE917623:IVF917623 JFA917623:JFB917623 JOW917623:JOX917623 JYS917623:JYT917623 KIO917623:KIP917623 KSK917623:KSL917623 LCG917623:LCH917623 LMC917623:LMD917623 LVY917623:LVZ917623 MFU917623:MFV917623 MPQ917623:MPR917623 MZM917623:MZN917623 NJI917623:NJJ917623 NTE917623:NTF917623 ODA917623:ODB917623 OMW917623:OMX917623 OWS917623:OWT917623 PGO917623:PGP917623 PQK917623:PQL917623 QAG917623:QAH917623 QKC917623:QKD917623 QTY917623:QTZ917623 RDU917623:RDV917623 RNQ917623:RNR917623 RXM917623:RXN917623 SHI917623:SHJ917623 SRE917623:SRF917623 TBA917623:TBB917623 TKW917623:TKX917623 TUS917623:TUT917623 UEO917623:UEP917623 UOK917623:UOL917623 UYG917623:UYH917623 VIC917623:VID917623 VRY917623:VRZ917623 WBU917623:WBV917623 WLQ917623:WLR917623 WVM917623:WVN917623 E983159:F983159 JA983159:JB983159 SW983159:SX983159 ACS983159:ACT983159 AMO983159:AMP983159 AWK983159:AWL983159 BGG983159:BGH983159 BQC983159:BQD983159 BZY983159:BZZ983159 CJU983159:CJV983159 CTQ983159:CTR983159 DDM983159:DDN983159 DNI983159:DNJ983159 DXE983159:DXF983159 EHA983159:EHB983159 EQW983159:EQX983159 FAS983159:FAT983159 FKO983159:FKP983159 FUK983159:FUL983159 GEG983159:GEH983159 GOC983159:GOD983159 GXY983159:GXZ983159 HHU983159:HHV983159 HRQ983159:HRR983159 IBM983159:IBN983159 ILI983159:ILJ983159 IVE983159:IVF983159 JFA983159:JFB983159 JOW983159:JOX983159 JYS983159:JYT983159 KIO983159:KIP983159 KSK983159:KSL983159 LCG983159:LCH983159 LMC983159:LMD983159 LVY983159:LVZ983159 MFU983159:MFV983159 MPQ983159:MPR983159 MZM983159:MZN983159 NJI983159:NJJ983159 NTE983159:NTF983159 ODA983159:ODB983159 OMW983159:OMX983159 OWS983159:OWT983159 PGO983159:PGP983159 PQK983159:PQL983159 QAG983159:QAH983159 QKC983159:QKD983159 QTY983159:QTZ983159 RDU983159:RDV983159 RNQ983159:RNR983159 RXM983159:RXN983159 SHI983159:SHJ983159 SRE983159:SRF983159 TBA983159:TBB983159 TKW983159:TKX983159 TUS983159:TUT983159 UEO983159:UEP983159 UOK983159:UOL983159 UYG983159:UYH983159 VIC983159:VID983159 VRY983159:VRZ983159 WBU983159:WBV983159 WLQ983159:WLR983159 WVM983159:WVN98315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1]!PrintPub">
                <anchor moveWithCells="1" sizeWithCells="1">
                  <from>
                    <xdr:col>3</xdr:col>
                    <xdr:colOff>4867275</xdr:colOff>
                    <xdr:row>1</xdr:row>
                    <xdr:rowOff>200025</xdr:rowOff>
                  </from>
                  <to>
                    <xdr:col>5</xdr:col>
                    <xdr:colOff>1190625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cp:lastPrinted>2015-08-27T11:24:31Z</cp:lastPrinted>
  <dcterms:created xsi:type="dcterms:W3CDTF">2015-08-13T10:47:26Z</dcterms:created>
  <dcterms:modified xsi:type="dcterms:W3CDTF">2015-09-15T13:46:15Z</dcterms:modified>
</cp:coreProperties>
</file>