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40" windowWidth="21075" windowHeight="8550"/>
  </bookViews>
  <sheets>
    <sheet name="Sheet" sheetId="22" r:id="rId1"/>
  </sheets>
  <externalReferences>
    <externalReference r:id="rId2"/>
  </externalReferences>
  <calcPr calcId="145621"/>
</workbook>
</file>

<file path=xl/calcChain.xml><?xml version="1.0" encoding="utf-8"?>
<calcChain xmlns="http://schemas.openxmlformats.org/spreadsheetml/2006/main">
  <c r="J105" i="22" l="1"/>
  <c r="H105" i="22"/>
  <c r="G105" i="22"/>
  <c r="B105" i="22"/>
  <c r="J94" i="22"/>
  <c r="I94" i="22"/>
  <c r="H94" i="22"/>
  <c r="G94" i="22"/>
  <c r="F94" i="22" s="1"/>
  <c r="E94" i="22"/>
  <c r="J93" i="22"/>
  <c r="I93" i="22"/>
  <c r="H93" i="22"/>
  <c r="G93" i="22"/>
  <c r="F93" i="22" s="1"/>
  <c r="E93" i="22"/>
  <c r="J92" i="22"/>
  <c r="I92" i="22"/>
  <c r="H92" i="22"/>
  <c r="G92" i="22"/>
  <c r="F92" i="22"/>
  <c r="E92" i="22"/>
  <c r="J91" i="22"/>
  <c r="I91" i="22"/>
  <c r="H91" i="22"/>
  <c r="G91" i="22"/>
  <c r="F91" i="22"/>
  <c r="E91" i="22"/>
  <c r="J90" i="22"/>
  <c r="I90" i="22"/>
  <c r="H90" i="22"/>
  <c r="G90" i="22"/>
  <c r="F90" i="22"/>
  <c r="E90" i="22"/>
  <c r="J89" i="22"/>
  <c r="I89" i="22"/>
  <c r="H89" i="22"/>
  <c r="G89" i="22"/>
  <c r="F89" i="22"/>
  <c r="E89" i="22"/>
  <c r="J88" i="22"/>
  <c r="I88" i="22"/>
  <c r="H88" i="22"/>
  <c r="G88" i="22"/>
  <c r="F88" i="22" s="1"/>
  <c r="E88" i="22"/>
  <c r="J87" i="22"/>
  <c r="I87" i="22"/>
  <c r="H87" i="22"/>
  <c r="G87" i="22"/>
  <c r="F87" i="22" s="1"/>
  <c r="E87" i="22"/>
  <c r="J86" i="22"/>
  <c r="I86" i="22"/>
  <c r="H86" i="22"/>
  <c r="G86" i="22"/>
  <c r="F86" i="22" s="1"/>
  <c r="E86" i="22"/>
  <c r="J85" i="22"/>
  <c r="J84" i="22" s="1"/>
  <c r="I85" i="22"/>
  <c r="H85" i="22"/>
  <c r="H84" i="22" s="1"/>
  <c r="G85" i="22"/>
  <c r="F85" i="22"/>
  <c r="E85" i="22"/>
  <c r="M84" i="22"/>
  <c r="L84" i="22"/>
  <c r="K84" i="22"/>
  <c r="I84" i="22"/>
  <c r="G84" i="22"/>
  <c r="E84" i="22"/>
  <c r="J83" i="22"/>
  <c r="I83" i="22"/>
  <c r="H83" i="22"/>
  <c r="G83" i="22"/>
  <c r="F83" i="22" s="1"/>
  <c r="E83" i="22"/>
  <c r="J82" i="22"/>
  <c r="I82" i="22"/>
  <c r="H82" i="22"/>
  <c r="G82" i="22"/>
  <c r="E82" i="22"/>
  <c r="J81" i="22"/>
  <c r="I81" i="22"/>
  <c r="H81" i="22"/>
  <c r="G81" i="22"/>
  <c r="F81" i="22" s="1"/>
  <c r="E81" i="22"/>
  <c r="J80" i="22"/>
  <c r="I80" i="22"/>
  <c r="H80" i="22"/>
  <c r="G80" i="22"/>
  <c r="E80" i="22"/>
  <c r="F79" i="22"/>
  <c r="J78" i="22"/>
  <c r="I78" i="22"/>
  <c r="H78" i="22"/>
  <c r="G78" i="22"/>
  <c r="F78" i="22"/>
  <c r="E78" i="22"/>
  <c r="J77" i="22"/>
  <c r="I77" i="22"/>
  <c r="H77" i="22"/>
  <c r="G77" i="22"/>
  <c r="F77" i="22"/>
  <c r="E77" i="22"/>
  <c r="J76" i="22"/>
  <c r="I76" i="22"/>
  <c r="H76" i="22"/>
  <c r="G76" i="22"/>
  <c r="F76" i="22"/>
  <c r="E76" i="22"/>
  <c r="M75" i="22"/>
  <c r="L75" i="22"/>
  <c r="K75" i="22"/>
  <c r="J75" i="22"/>
  <c r="I75" i="22"/>
  <c r="H75" i="22"/>
  <c r="G75" i="22"/>
  <c r="E75" i="22"/>
  <c r="M74" i="22"/>
  <c r="L74" i="22"/>
  <c r="K74" i="22"/>
  <c r="J74" i="22"/>
  <c r="I74" i="22"/>
  <c r="H74" i="22"/>
  <c r="G74" i="22"/>
  <c r="F74" i="22" s="1"/>
  <c r="E74" i="22"/>
  <c r="M73" i="22"/>
  <c r="L73" i="22"/>
  <c r="K73" i="22"/>
  <c r="J73" i="22"/>
  <c r="I73" i="22"/>
  <c r="H73" i="22"/>
  <c r="G73" i="22"/>
  <c r="F73" i="22" s="1"/>
  <c r="E73" i="22"/>
  <c r="M72" i="22"/>
  <c r="L72" i="22"/>
  <c r="K72" i="22"/>
  <c r="J72" i="22"/>
  <c r="I72" i="22"/>
  <c r="H72" i="22"/>
  <c r="G72" i="22"/>
  <c r="F72" i="22"/>
  <c r="E72" i="22"/>
  <c r="M71" i="22"/>
  <c r="L71" i="22"/>
  <c r="K71" i="22"/>
  <c r="J71" i="22"/>
  <c r="I71" i="22"/>
  <c r="H71" i="22"/>
  <c r="G71" i="22"/>
  <c r="F71" i="22" s="1"/>
  <c r="E71" i="22"/>
  <c r="M70" i="22"/>
  <c r="L70" i="22"/>
  <c r="K70" i="22"/>
  <c r="J70" i="22"/>
  <c r="I70" i="22"/>
  <c r="H70" i="22"/>
  <c r="G70" i="22"/>
  <c r="F70" i="22" s="1"/>
  <c r="E70" i="22"/>
  <c r="M69" i="22"/>
  <c r="L69" i="22"/>
  <c r="K69" i="22"/>
  <c r="J69" i="22"/>
  <c r="I69" i="22"/>
  <c r="H69" i="22"/>
  <c r="G69" i="22"/>
  <c r="F69" i="22"/>
  <c r="E69" i="22"/>
  <c r="M68" i="22"/>
  <c r="L68" i="22"/>
  <c r="K68" i="22"/>
  <c r="J68" i="22"/>
  <c r="I68" i="22"/>
  <c r="H68" i="22"/>
  <c r="G68" i="22"/>
  <c r="F68" i="22" s="1"/>
  <c r="E68" i="22"/>
  <c r="M67" i="22"/>
  <c r="L67" i="22"/>
  <c r="K67" i="22"/>
  <c r="J67" i="22"/>
  <c r="I67" i="22"/>
  <c r="H67" i="22"/>
  <c r="G67" i="22"/>
  <c r="F67" i="22"/>
  <c r="E67" i="22"/>
  <c r="M66" i="22"/>
  <c r="L66" i="22"/>
  <c r="K66" i="22"/>
  <c r="J66" i="22"/>
  <c r="I66" i="22"/>
  <c r="H66" i="22"/>
  <c r="G66" i="22"/>
  <c r="E66" i="22"/>
  <c r="F65" i="22"/>
  <c r="M64" i="22"/>
  <c r="L64" i="22"/>
  <c r="K64" i="22"/>
  <c r="I64" i="22"/>
  <c r="G64" i="22"/>
  <c r="E64" i="22"/>
  <c r="J61" i="22"/>
  <c r="I61" i="22"/>
  <c r="H61" i="22"/>
  <c r="G61" i="22"/>
  <c r="F61" i="22"/>
  <c r="E61" i="22"/>
  <c r="J60" i="22"/>
  <c r="I60" i="22"/>
  <c r="H60" i="22"/>
  <c r="G60" i="22"/>
  <c r="F60" i="22"/>
  <c r="E60" i="22"/>
  <c r="F59" i="22"/>
  <c r="J58" i="22"/>
  <c r="I58" i="22"/>
  <c r="H58" i="22"/>
  <c r="G58" i="22"/>
  <c r="F58" i="22" s="1"/>
  <c r="E58" i="22"/>
  <c r="J57" i="22"/>
  <c r="I57" i="22"/>
  <c r="H57" i="22"/>
  <c r="G57" i="22"/>
  <c r="E57" i="22"/>
  <c r="J56" i="22"/>
  <c r="I56" i="22"/>
  <c r="H56" i="22"/>
  <c r="G56" i="22"/>
  <c r="F56" i="22" s="1"/>
  <c r="E56" i="22"/>
  <c r="J55" i="22"/>
  <c r="I55" i="22"/>
  <c r="H55" i="22"/>
  <c r="G55" i="22"/>
  <c r="E55" i="22"/>
  <c r="E54" i="22" s="1"/>
  <c r="M54" i="22"/>
  <c r="L54" i="22"/>
  <c r="K54" i="22"/>
  <c r="J54" i="22"/>
  <c r="I54" i="22"/>
  <c r="H54" i="22"/>
  <c r="J53" i="22"/>
  <c r="I53" i="22"/>
  <c r="H53" i="22"/>
  <c r="G53" i="22"/>
  <c r="F53" i="22" s="1"/>
  <c r="E53" i="22"/>
  <c r="J52" i="22"/>
  <c r="I52" i="22"/>
  <c r="H52" i="22"/>
  <c r="G52" i="22"/>
  <c r="F52" i="22" s="1"/>
  <c r="E52" i="22"/>
  <c r="J51" i="22"/>
  <c r="I51" i="22"/>
  <c r="H51" i="22"/>
  <c r="G51" i="22"/>
  <c r="F51" i="22" s="1"/>
  <c r="E51" i="22"/>
  <c r="J50" i="22"/>
  <c r="I50" i="22"/>
  <c r="H50" i="22"/>
  <c r="G50" i="22"/>
  <c r="F50" i="22" s="1"/>
  <c r="E50" i="22"/>
  <c r="J49" i="22"/>
  <c r="I49" i="22"/>
  <c r="H49" i="22"/>
  <c r="G49" i="22"/>
  <c r="F49" i="22" s="1"/>
  <c r="E49" i="22"/>
  <c r="J48" i="22"/>
  <c r="I48" i="22"/>
  <c r="H48" i="22"/>
  <c r="G48" i="22"/>
  <c r="F48" i="22"/>
  <c r="E48" i="22"/>
  <c r="J47" i="22"/>
  <c r="I47" i="22"/>
  <c r="H47" i="22"/>
  <c r="G47" i="22"/>
  <c r="F47" i="22"/>
  <c r="E47" i="22"/>
  <c r="J46" i="22"/>
  <c r="I46" i="22"/>
  <c r="H46" i="22"/>
  <c r="G46" i="22"/>
  <c r="F46" i="22"/>
  <c r="E46" i="22"/>
  <c r="J45" i="22"/>
  <c r="I45" i="22"/>
  <c r="H45" i="22"/>
  <c r="G45" i="22"/>
  <c r="F45" i="22"/>
  <c r="E45" i="22"/>
  <c r="J44" i="22"/>
  <c r="I44" i="22"/>
  <c r="H44" i="22"/>
  <c r="G44" i="22"/>
  <c r="F44" i="22"/>
  <c r="E44" i="22"/>
  <c r="J43" i="22"/>
  <c r="I43" i="22"/>
  <c r="H43" i="22"/>
  <c r="G43" i="22"/>
  <c r="F43" i="22"/>
  <c r="E43" i="22"/>
  <c r="J42" i="22"/>
  <c r="I42" i="22"/>
  <c r="H42" i="22"/>
  <c r="G42" i="22"/>
  <c r="E42" i="22"/>
  <c r="J41" i="22"/>
  <c r="I41" i="22"/>
  <c r="H41" i="22"/>
  <c r="G41" i="22"/>
  <c r="F41" i="22" s="1"/>
  <c r="E41" i="22"/>
  <c r="J40" i="22"/>
  <c r="I40" i="22"/>
  <c r="H40" i="22"/>
  <c r="G40" i="22"/>
  <c r="F40" i="22" s="1"/>
  <c r="E40" i="22"/>
  <c r="J39" i="22"/>
  <c r="I39" i="22"/>
  <c r="H39" i="22"/>
  <c r="G39" i="22"/>
  <c r="F39" i="22" s="1"/>
  <c r="E39" i="22"/>
  <c r="M38" i="22"/>
  <c r="L38" i="22"/>
  <c r="K38" i="22"/>
  <c r="J38" i="22"/>
  <c r="I38" i="22"/>
  <c r="H38" i="22"/>
  <c r="G38" i="22"/>
  <c r="E38" i="22"/>
  <c r="J37" i="22"/>
  <c r="I37" i="22"/>
  <c r="H37" i="22"/>
  <c r="G37" i="22"/>
  <c r="F37" i="22" s="1"/>
  <c r="E37" i="22"/>
  <c r="J36" i="22"/>
  <c r="I36" i="22"/>
  <c r="H36" i="22"/>
  <c r="G36" i="22"/>
  <c r="F36" i="22" s="1"/>
  <c r="E36" i="22"/>
  <c r="F35" i="22"/>
  <c r="F34" i="22"/>
  <c r="J33" i="22"/>
  <c r="I33" i="22"/>
  <c r="H33" i="22"/>
  <c r="G33" i="22"/>
  <c r="F33" i="22" s="1"/>
  <c r="E33" i="22"/>
  <c r="J32" i="22"/>
  <c r="I32" i="22"/>
  <c r="H32" i="22"/>
  <c r="G32" i="22"/>
  <c r="F32" i="22" s="1"/>
  <c r="E32" i="22"/>
  <c r="J31" i="22"/>
  <c r="I31" i="22"/>
  <c r="H31" i="22"/>
  <c r="G31" i="22"/>
  <c r="F31" i="22" s="1"/>
  <c r="E31" i="22"/>
  <c r="J30" i="22"/>
  <c r="I30" i="22"/>
  <c r="H30" i="22"/>
  <c r="G30" i="22"/>
  <c r="F30" i="22" s="1"/>
  <c r="E30" i="22"/>
  <c r="J29" i="22"/>
  <c r="I29" i="22"/>
  <c r="H29" i="22"/>
  <c r="G29" i="22"/>
  <c r="E29" i="22"/>
  <c r="J28" i="22"/>
  <c r="I28" i="22"/>
  <c r="H28" i="22"/>
  <c r="G28" i="22"/>
  <c r="F28" i="22" s="1"/>
  <c r="E28" i="22"/>
  <c r="J27" i="22"/>
  <c r="I27" i="22"/>
  <c r="H27" i="22"/>
  <c r="G27" i="22"/>
  <c r="F27" i="22" s="1"/>
  <c r="E27" i="22"/>
  <c r="J26" i="22"/>
  <c r="I26" i="22"/>
  <c r="I25" i="22" s="1"/>
  <c r="I22" i="22" s="1"/>
  <c r="I62" i="22" s="1"/>
  <c r="H26" i="22"/>
  <c r="G26" i="22"/>
  <c r="F26" i="22" s="1"/>
  <c r="E26" i="22"/>
  <c r="M25" i="22"/>
  <c r="L25" i="22"/>
  <c r="K25" i="22"/>
  <c r="J25" i="22"/>
  <c r="H25" i="22"/>
  <c r="G25" i="22"/>
  <c r="E25" i="22"/>
  <c r="F24" i="22"/>
  <c r="J23" i="22"/>
  <c r="I23" i="22"/>
  <c r="H23" i="22"/>
  <c r="G23" i="22"/>
  <c r="F23" i="22"/>
  <c r="E23" i="22"/>
  <c r="M22" i="22"/>
  <c r="M62" i="22" s="1"/>
  <c r="M63" i="22" s="1"/>
  <c r="L22" i="22"/>
  <c r="L62" i="22" s="1"/>
  <c r="L63" i="22" s="1"/>
  <c r="K22" i="22"/>
  <c r="K62" i="22" s="1"/>
  <c r="K63" i="22" s="1"/>
  <c r="J22" i="22"/>
  <c r="J62" i="22" s="1"/>
  <c r="H22" i="22"/>
  <c r="H62" i="22" s="1"/>
  <c r="G22" i="22"/>
  <c r="E22" i="22"/>
  <c r="E62" i="22" s="1"/>
  <c r="F15" i="22"/>
  <c r="E15" i="22"/>
  <c r="F13" i="22"/>
  <c r="E13" i="22"/>
  <c r="B13" i="22"/>
  <c r="G11" i="22"/>
  <c r="F11" i="22"/>
  <c r="B11" i="22"/>
  <c r="F29" i="22" l="1"/>
  <c r="F42" i="22"/>
  <c r="F38" i="22" s="1"/>
  <c r="F80" i="22"/>
  <c r="F75" i="22" s="1"/>
  <c r="F64" i="22" s="1"/>
  <c r="F82" i="22"/>
  <c r="F84" i="22"/>
  <c r="H64" i="22"/>
  <c r="J64" i="22"/>
  <c r="J103" i="22" s="1"/>
  <c r="F25" i="22"/>
  <c r="F22" i="22" s="1"/>
  <c r="F55" i="22"/>
  <c r="F54" i="22" s="1"/>
  <c r="F57" i="22"/>
  <c r="F66" i="22"/>
  <c r="E103" i="22"/>
  <c r="E63" i="22"/>
  <c r="H103" i="22"/>
  <c r="H63" i="22"/>
  <c r="J63" i="22"/>
  <c r="I103" i="22"/>
  <c r="I63" i="22"/>
  <c r="G54" i="22"/>
  <c r="G62" i="22" s="1"/>
  <c r="F63" i="22" l="1"/>
  <c r="B103" i="22" s="1"/>
  <c r="F62" i="22"/>
  <c r="G103" i="22"/>
  <c r="G63" i="22"/>
  <c r="F103" i="22"/>
  <c r="B63" i="22"/>
</calcChain>
</file>

<file path=xl/comments1.xml><?xml version="1.0" encoding="utf-8"?>
<comments xmlns="http://schemas.openxmlformats.org/spreadsheetml/2006/main">
  <authors>
    <author>npavlov</author>
  </authors>
  <commentList>
    <comment ref="J105" author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<sst xmlns="http://schemas.openxmlformats.org/spreadsheetml/2006/main" count="238" uniqueCount="167">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</sst>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charset val="204"/>
      <scheme val="minor"/>
    </font>
    <font>
      <sz val="10"/>
      <name val="Times New Roman"/>
      <family val="1"/>
      <charset val="204"/>
    </font>
    <font>
      <b/>
      <sz val="10"/>
      <name val="Times New Roman"/>
      <family val="1"/>
      <charset val="204"/>
    </font>
    <font>
      <b/>
      <i/>
      <sz val="12"/>
      <name val="Times New Roman"/>
      <family val="1"/>
      <charset val="204"/>
    </font>
    <font>
      <b/>
      <sz val="12"/>
      <name val="Times New Roman"/>
      <family val="1"/>
      <charset val="204"/>
    </font>
    <font>
      <b/>
      <sz val="14"/>
      <name val="Times New Roman"/>
      <family val="1"/>
      <charset val="204"/>
    </font>
    <font>
      <sz val="12"/>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9" fillId="0" borderId="0" applyFont="0" applyFill="0" applyBorder="0" applyAlignment="0" applyProtection="0"/>
    <xf numFmtId="0" fontId="12" fillId="0" borderId="0"/>
    <xf numFmtId="0" fontId="12" fillId="0" borderId="0"/>
    <xf numFmtId="0" fontId="12" fillId="0" borderId="0"/>
  </cellStyleXfs>
  <cellXfs count="421">
    <xf numFmtId="0" fontId="0" fillId="0" borderId="0" xfId="0"/>
    <xf numFmtId="0" fontId="1" fillId="2" borderId="0" xfId="0" applyFont="1" applyFill="1" applyProtection="1"/>
    <xf numFmtId="0" fontId="4" fillId="2" borderId="0" xfId="0" quotePrefix="1" applyFont="1" applyFill="1" applyAlignment="1" applyProtection="1">
      <alignment horizontal="left"/>
    </xf>
    <xf numFmtId="0" fontId="2" fillId="2" borderId="0" xfId="0" applyFont="1" applyFill="1" applyProtection="1"/>
    <xf numFmtId="0" fontId="5" fillId="2" borderId="0" xfId="0" applyFont="1" applyFill="1" applyAlignment="1" applyProtection="1">
      <alignment horizontal="left"/>
    </xf>
    <xf numFmtId="0" fontId="2" fillId="0" borderId="0" xfId="0" applyFont="1" applyProtection="1"/>
    <xf numFmtId="0" fontId="1" fillId="0" borderId="0" xfId="0" applyFont="1" applyProtection="1"/>
    <xf numFmtId="0" fontId="1" fillId="3" borderId="0" xfId="0" applyFont="1" applyFill="1" applyBorder="1" applyProtection="1"/>
    <xf numFmtId="0" fontId="2" fillId="3" borderId="0" xfId="0" applyFont="1" applyFill="1" applyBorder="1" applyProtection="1"/>
    <xf numFmtId="0" fontId="4" fillId="2" borderId="0" xfId="0" applyFont="1" applyFill="1" applyAlignment="1" applyProtection="1">
      <alignment horizontal="left"/>
    </xf>
    <xf numFmtId="0" fontId="8" fillId="2" borderId="0" xfId="0" applyFont="1" applyFill="1" applyAlignment="1" applyProtection="1">
      <alignment horizontal="left"/>
    </xf>
    <xf numFmtId="0" fontId="2" fillId="2" borderId="0" xfId="0" quotePrefix="1" applyFont="1" applyFill="1" applyAlignment="1" applyProtection="1">
      <alignment horizontal="left"/>
    </xf>
    <xf numFmtId="0" fontId="10" fillId="2" borderId="0" xfId="0" quotePrefix="1" applyFont="1" applyFill="1" applyBorder="1" applyAlignment="1" applyProtection="1">
      <alignment horizontal="left"/>
    </xf>
    <xf numFmtId="0" fontId="5" fillId="4" borderId="6" xfId="0" quotePrefix="1" applyFont="1" applyFill="1" applyBorder="1" applyAlignment="1" applyProtection="1">
      <alignment horizontal="left"/>
    </xf>
    <xf numFmtId="0" fontId="10" fillId="4" borderId="7" xfId="0" quotePrefix="1" applyFont="1" applyFill="1" applyBorder="1" applyAlignment="1" applyProtection="1">
      <alignment horizontal="left"/>
    </xf>
    <xf numFmtId="0" fontId="2" fillId="4" borderId="7" xfId="0" applyFont="1" applyFill="1" applyBorder="1" applyProtection="1"/>
    <xf numFmtId="0" fontId="2" fillId="4" borderId="8" xfId="0" applyFont="1" applyFill="1" applyBorder="1" applyProtection="1"/>
    <xf numFmtId="0" fontId="2" fillId="0" borderId="9" xfId="0" applyFont="1" applyBorder="1" applyProtection="1"/>
    <xf numFmtId="0" fontId="2" fillId="2" borderId="0" xfId="0" applyFont="1" applyFill="1" applyBorder="1" applyProtection="1"/>
    <xf numFmtId="0" fontId="2" fillId="0" borderId="0" xfId="0" applyFont="1" applyBorder="1" applyProtection="1"/>
    <xf numFmtId="0" fontId="5" fillId="2" borderId="0" xfId="0" applyFont="1" applyFill="1" applyProtection="1"/>
    <xf numFmtId="0" fontId="13" fillId="2" borderId="0" xfId="2" applyFont="1" applyFill="1" applyAlignment="1" applyProtection="1">
      <alignment horizontal="left" vertical="center"/>
    </xf>
    <xf numFmtId="0" fontId="6" fillId="5" borderId="1" xfId="0" applyFont="1" applyFill="1" applyBorder="1" applyAlignment="1" applyProtection="1">
      <alignment horizontal="center" vertical="center"/>
    </xf>
    <xf numFmtId="0" fontId="4" fillId="2" borderId="0" xfId="0" applyFont="1" applyFill="1" applyAlignment="1" applyProtection="1">
      <alignment horizontal="center"/>
    </xf>
    <xf numFmtId="164" fontId="13" fillId="5" borderId="1" xfId="2" quotePrefix="1" applyNumberFormat="1" applyFont="1" applyFill="1" applyBorder="1" applyAlignment="1" applyProtection="1">
      <alignment horizontal="center" vertical="center"/>
    </xf>
    <xf numFmtId="164" fontId="14" fillId="5" borderId="10" xfId="2"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xf>
    <xf numFmtId="0" fontId="6" fillId="3" borderId="0" xfId="0" applyFont="1" applyFill="1" applyBorder="1" applyProtection="1"/>
    <xf numFmtId="0" fontId="15" fillId="2" borderId="0" xfId="2" quotePrefix="1" applyFont="1" applyFill="1" applyAlignment="1" applyProtection="1">
      <alignment vertical="center"/>
    </xf>
    <xf numFmtId="0" fontId="6" fillId="2" borderId="0" xfId="0" applyFont="1" applyFill="1" applyAlignment="1" applyProtection="1">
      <alignment horizontal="center" vertical="center"/>
    </xf>
    <xf numFmtId="0" fontId="2" fillId="2" borderId="0" xfId="0" applyFont="1" applyFill="1" applyAlignment="1" applyProtection="1">
      <alignment horizontal="right"/>
    </xf>
    <xf numFmtId="0" fontId="8" fillId="6" borderId="1" xfId="0" applyFont="1" applyFill="1" applyBorder="1" applyAlignment="1" applyProtection="1">
      <alignment horizontal="center" vertical="center"/>
    </xf>
    <xf numFmtId="0" fontId="4" fillId="2" borderId="0" xfId="0" applyFont="1" applyFill="1" applyAlignment="1" applyProtection="1">
      <alignment horizontal="right" vertical="center"/>
    </xf>
    <xf numFmtId="165" fontId="16" fillId="6" borderId="1" xfId="2" applyNumberFormat="1" applyFont="1" applyFill="1" applyBorder="1" applyAlignment="1" applyProtection="1">
      <alignment horizontal="center" vertical="center"/>
    </xf>
    <xf numFmtId="0" fontId="13" fillId="2" borderId="0" xfId="2" quotePrefix="1" applyFont="1" applyFill="1" applyAlignment="1" applyProtection="1">
      <alignment vertical="center"/>
    </xf>
    <xf numFmtId="0" fontId="17" fillId="2" borderId="0" xfId="0" applyFont="1" applyFill="1" applyBorder="1" applyAlignment="1" applyProtection="1">
      <alignment horizontal="right"/>
    </xf>
    <xf numFmtId="0" fontId="6" fillId="2" borderId="0" xfId="0" applyFont="1" applyFill="1" applyBorder="1" applyProtection="1"/>
    <xf numFmtId="0" fontId="16" fillId="5" borderId="1" xfId="0" applyNumberFormat="1" applyFont="1" applyFill="1" applyBorder="1" applyAlignment="1" applyProtection="1">
      <alignment horizontal="center" vertical="center"/>
    </xf>
    <xf numFmtId="0" fontId="18" fillId="5" borderId="1" xfId="2" applyFont="1"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right"/>
    </xf>
    <xf numFmtId="0" fontId="4" fillId="0" borderId="0" xfId="0" applyFont="1" applyBorder="1" applyProtection="1"/>
    <xf numFmtId="0" fontId="4" fillId="0" borderId="11" xfId="0" applyFont="1" applyBorder="1" applyProtection="1"/>
    <xf numFmtId="0" fontId="6" fillId="0" borderId="11" xfId="0" applyFont="1" applyBorder="1" applyProtection="1"/>
    <xf numFmtId="0" fontId="1" fillId="2" borderId="0" xfId="0" applyFont="1" applyFill="1" applyBorder="1" applyProtection="1"/>
    <xf numFmtId="0" fontId="6" fillId="2" borderId="11" xfId="0" applyFont="1" applyFill="1" applyBorder="1" applyProtection="1"/>
    <xf numFmtId="0" fontId="4" fillId="2" borderId="11" xfId="0" applyFont="1" applyFill="1" applyBorder="1" applyProtection="1"/>
    <xf numFmtId="0" fontId="4" fillId="2" borderId="11" xfId="0" applyFont="1" applyFill="1" applyBorder="1" applyAlignment="1" applyProtection="1">
      <alignment horizontal="right"/>
    </xf>
    <xf numFmtId="166" fontId="4" fillId="2" borderId="12" xfId="0" applyNumberFormat="1" applyFont="1" applyFill="1" applyBorder="1" applyProtection="1"/>
    <xf numFmtId="166" fontId="4" fillId="2" borderId="13" xfId="0" applyNumberFormat="1" applyFont="1" applyFill="1" applyBorder="1" applyProtection="1"/>
    <xf numFmtId="166" fontId="4" fillId="2" borderId="0" xfId="0" applyNumberFormat="1" applyFont="1" applyFill="1" applyBorder="1" applyProtection="1"/>
    <xf numFmtId="166" fontId="4" fillId="2" borderId="0" xfId="0" applyNumberFormat="1" applyFont="1" applyFill="1" applyBorder="1" applyAlignment="1" applyProtection="1">
      <alignment horizontal="left"/>
    </xf>
    <xf numFmtId="0" fontId="6" fillId="2" borderId="0" xfId="0" applyFont="1" applyFill="1" applyProtection="1"/>
    <xf numFmtId="0" fontId="4" fillId="2" borderId="14" xfId="0" quotePrefix="1" applyFont="1" applyFill="1" applyBorder="1" applyAlignment="1" applyProtection="1">
      <alignment horizontal="center"/>
    </xf>
    <xf numFmtId="0" fontId="4" fillId="2" borderId="15" xfId="0" quotePrefix="1" applyFont="1" applyFill="1" applyBorder="1" applyAlignment="1" applyProtection="1">
      <alignment horizontal="center"/>
    </xf>
    <xf numFmtId="0" fontId="20" fillId="6" borderId="17" xfId="0" applyFont="1" applyFill="1" applyBorder="1" applyAlignment="1" applyProtection="1">
      <alignment horizontal="left" vertical="center"/>
    </xf>
    <xf numFmtId="0" fontId="20" fillId="6" borderId="18" xfId="2" applyFont="1" applyFill="1" applyBorder="1" applyAlignment="1" applyProtection="1">
      <alignment horizontal="left" vertical="center"/>
    </xf>
    <xf numFmtId="0" fontId="20" fillId="6" borderId="18" xfId="0" applyFont="1" applyFill="1" applyBorder="1" applyAlignment="1" applyProtection="1">
      <alignment horizontal="left" vertical="center"/>
    </xf>
    <xf numFmtId="0" fontId="20" fillId="6" borderId="19" xfId="2" applyFont="1" applyFill="1" applyBorder="1" applyAlignment="1" applyProtection="1">
      <alignment horizontal="left" vertical="center"/>
    </xf>
    <xf numFmtId="166" fontId="4" fillId="0" borderId="20" xfId="0" applyNumberFormat="1" applyFont="1" applyFill="1" applyBorder="1" applyAlignment="1" applyProtection="1">
      <alignment horizontal="center" vertical="center" wrapText="1"/>
    </xf>
    <xf numFmtId="166" fontId="4" fillId="2" borderId="15" xfId="0" applyNumberFormat="1" applyFont="1" applyFill="1" applyBorder="1" applyAlignment="1" applyProtection="1">
      <alignment horizontal="center" vertical="center" wrapText="1"/>
    </xf>
    <xf numFmtId="0" fontId="8" fillId="6" borderId="3" xfId="2" applyFont="1" applyFill="1" applyBorder="1" applyAlignment="1" applyProtection="1">
      <alignment horizontal="center" vertical="center"/>
    </xf>
    <xf numFmtId="0" fontId="6" fillId="0" borderId="0" xfId="0" applyFont="1" applyProtection="1"/>
    <xf numFmtId="0" fontId="5" fillId="2" borderId="20" xfId="0" quotePrefix="1" applyFont="1" applyFill="1" applyBorder="1" applyAlignment="1" applyProtection="1">
      <alignment horizontal="center" vertical="top"/>
    </xf>
    <xf numFmtId="0" fontId="4" fillId="2" borderId="20" xfId="0" quotePrefix="1" applyFont="1" applyFill="1" applyBorder="1" applyAlignment="1" applyProtection="1">
      <alignment horizontal="center"/>
    </xf>
    <xf numFmtId="0" fontId="20" fillId="5" borderId="10"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20" fillId="5" borderId="21" xfId="0" applyFont="1" applyFill="1" applyBorder="1" applyAlignment="1" applyProtection="1">
      <alignment horizontal="center" vertical="center" wrapText="1"/>
    </xf>
    <xf numFmtId="0" fontId="4" fillId="0" borderId="14" xfId="0" applyFont="1" applyBorder="1" applyAlignment="1" applyProtection="1">
      <alignment horizontal="center"/>
    </xf>
    <xf numFmtId="0" fontId="4" fillId="2" borderId="15" xfId="0" applyFont="1" applyFill="1" applyBorder="1" applyAlignment="1" applyProtection="1">
      <alignment horizontal="center"/>
    </xf>
    <xf numFmtId="0" fontId="8" fillId="5" borderId="1" xfId="0" applyFont="1" applyFill="1" applyBorder="1" applyAlignment="1" applyProtection="1">
      <alignment horizontal="left" vertical="center" wrapText="1"/>
    </xf>
    <xf numFmtId="0" fontId="6" fillId="2" borderId="14" xfId="0" applyFont="1" applyFill="1" applyBorder="1" applyAlignment="1" applyProtection="1">
      <alignment horizontal="center"/>
    </xf>
    <xf numFmtId="0" fontId="4" fillId="2" borderId="14"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22" xfId="0" applyFont="1" applyFill="1" applyBorder="1" applyAlignment="1" applyProtection="1">
      <alignment horizontal="center"/>
    </xf>
    <xf numFmtId="0" fontId="4" fillId="0" borderId="20" xfId="0" applyFont="1" applyBorder="1" applyAlignment="1" applyProtection="1">
      <alignment horizontal="center"/>
    </xf>
    <xf numFmtId="0" fontId="8" fillId="2" borderId="2" xfId="0" applyFont="1" applyFill="1" applyBorder="1" applyAlignment="1" applyProtection="1">
      <alignment horizontal="left"/>
    </xf>
    <xf numFmtId="0" fontId="6" fillId="2" borderId="23" xfId="0" applyFont="1" applyFill="1" applyBorder="1" applyAlignment="1" applyProtection="1">
      <alignment horizontal="center"/>
    </xf>
    <xf numFmtId="0" fontId="6" fillId="2" borderId="23" xfId="0" applyFont="1" applyFill="1" applyBorder="1" applyProtection="1"/>
    <xf numFmtId="0" fontId="4" fillId="2" borderId="23" xfId="0" quotePrefix="1" applyFont="1" applyFill="1" applyBorder="1" applyAlignment="1" applyProtection="1">
      <alignment horizontal="center"/>
    </xf>
    <xf numFmtId="0" fontId="20" fillId="2" borderId="24" xfId="0" quotePrefix="1" applyFont="1" applyFill="1" applyBorder="1" applyAlignment="1" applyProtection="1">
      <alignment horizontal="center"/>
    </xf>
    <xf numFmtId="0" fontId="20" fillId="2" borderId="1" xfId="0" quotePrefix="1" applyFont="1" applyFill="1" applyBorder="1" applyAlignment="1" applyProtection="1">
      <alignment horizontal="center"/>
    </xf>
    <xf numFmtId="0" fontId="20" fillId="2" borderId="21" xfId="0" quotePrefix="1" applyFont="1" applyFill="1" applyBorder="1" applyAlignment="1" applyProtection="1">
      <alignment horizontal="center"/>
    </xf>
    <xf numFmtId="0" fontId="2" fillId="0" borderId="25" xfId="0" quotePrefix="1" applyFont="1" applyBorder="1" applyAlignment="1" applyProtection="1">
      <alignment horizontal="center"/>
    </xf>
    <xf numFmtId="0" fontId="1" fillId="2" borderId="15" xfId="0" applyFont="1" applyFill="1" applyBorder="1" applyProtection="1"/>
    <xf numFmtId="0" fontId="8" fillId="2" borderId="1" xfId="0" quotePrefix="1" applyFont="1" applyFill="1" applyBorder="1" applyAlignment="1" applyProtection="1">
      <alignment horizontal="left"/>
    </xf>
    <xf numFmtId="0" fontId="6" fillId="2" borderId="14" xfId="0" applyFont="1" applyFill="1" applyBorder="1" applyProtection="1"/>
    <xf numFmtId="0" fontId="4" fillId="2" borderId="14" xfId="0" applyFont="1" applyFill="1" applyBorder="1" applyAlignment="1" applyProtection="1"/>
    <xf numFmtId="0" fontId="4" fillId="2" borderId="26" xfId="0" applyFont="1" applyFill="1" applyBorder="1" applyAlignment="1" applyProtection="1"/>
    <xf numFmtId="0" fontId="4" fillId="2" borderId="27" xfId="0" applyFont="1" applyFill="1" applyBorder="1" applyAlignment="1" applyProtection="1"/>
    <xf numFmtId="0" fontId="4" fillId="2" borderId="28" xfId="0" applyFont="1" applyFill="1" applyBorder="1" applyAlignment="1" applyProtection="1"/>
    <xf numFmtId="0" fontId="4" fillId="0" borderId="29" xfId="0" applyFont="1" applyBorder="1" applyAlignment="1" applyProtection="1"/>
    <xf numFmtId="0" fontId="4" fillId="2" borderId="15" xfId="0" applyFont="1" applyFill="1" applyBorder="1" applyAlignment="1" applyProtection="1"/>
    <xf numFmtId="0" fontId="8" fillId="2" borderId="27" xfId="0" applyFont="1" applyFill="1" applyBorder="1" applyAlignment="1" applyProtection="1">
      <alignment horizontal="left"/>
    </xf>
    <xf numFmtId="0" fontId="6" fillId="0" borderId="0" xfId="0" applyFont="1" applyBorder="1" applyProtection="1"/>
    <xf numFmtId="0" fontId="5" fillId="6" borderId="30" xfId="0" applyFont="1" applyFill="1" applyBorder="1" applyAlignment="1" applyProtection="1">
      <alignment horizontal="left"/>
    </xf>
    <xf numFmtId="0" fontId="6" fillId="6" borderId="30" xfId="0" applyFont="1" applyFill="1" applyBorder="1" applyAlignment="1" applyProtection="1">
      <alignment horizontal="left"/>
    </xf>
    <xf numFmtId="0" fontId="4" fillId="6" borderId="30" xfId="0" quotePrefix="1" applyFont="1" applyFill="1" applyBorder="1" applyAlignment="1" applyProtection="1">
      <alignment horizontal="left"/>
    </xf>
    <xf numFmtId="3" fontId="4" fillId="6" borderId="30" xfId="0" applyNumberFormat="1" applyFont="1" applyFill="1" applyBorder="1" applyAlignment="1" applyProtection="1"/>
    <xf numFmtId="3" fontId="6" fillId="6" borderId="31" xfId="0" applyNumberFormat="1" applyFont="1" applyFill="1" applyBorder="1" applyAlignment="1" applyProtection="1"/>
    <xf numFmtId="3" fontId="6" fillId="6" borderId="32" xfId="0" applyNumberFormat="1" applyFont="1" applyFill="1" applyBorder="1" applyAlignment="1" applyProtection="1"/>
    <xf numFmtId="3" fontId="6" fillId="6" borderId="33" xfId="0" applyNumberFormat="1" applyFont="1" applyFill="1" applyBorder="1" applyAlignment="1" applyProtection="1"/>
    <xf numFmtId="1" fontId="4" fillId="0" borderId="25" xfId="0" applyNumberFormat="1" applyFont="1" applyBorder="1" applyAlignment="1" applyProtection="1"/>
    <xf numFmtId="4" fontId="4" fillId="2" borderId="15" xfId="0" applyNumberFormat="1" applyFont="1" applyFill="1" applyBorder="1" applyAlignment="1" applyProtection="1"/>
    <xf numFmtId="3" fontId="8" fillId="6" borderId="32" xfId="0" applyNumberFormat="1" applyFont="1" applyFill="1" applyBorder="1" applyAlignment="1" applyProtection="1">
      <alignment horizontal="center"/>
    </xf>
    <xf numFmtId="166" fontId="6" fillId="0" borderId="34" xfId="0" applyNumberFormat="1" applyFont="1" applyBorder="1" applyProtection="1"/>
    <xf numFmtId="0" fontId="6" fillId="2" borderId="35" xfId="0" applyFont="1" applyFill="1" applyBorder="1" applyAlignment="1" applyProtection="1">
      <alignment horizontal="left"/>
    </xf>
    <xf numFmtId="3" fontId="6" fillId="2" borderId="35" xfId="0" applyNumberFormat="1" applyFont="1" applyFill="1" applyBorder="1" applyAlignment="1" applyProtection="1"/>
    <xf numFmtId="3" fontId="6" fillId="2" borderId="36" xfId="0" applyNumberFormat="1" applyFont="1" applyFill="1" applyBorder="1" applyAlignment="1" applyProtection="1"/>
    <xf numFmtId="3" fontId="6" fillId="2" borderId="37" xfId="0" applyNumberFormat="1" applyFont="1" applyFill="1" applyBorder="1" applyAlignment="1" applyProtection="1"/>
    <xf numFmtId="3" fontId="6" fillId="2" borderId="38" xfId="0" applyNumberFormat="1" applyFont="1" applyFill="1" applyBorder="1" applyAlignment="1" applyProtection="1"/>
    <xf numFmtId="1" fontId="4" fillId="0" borderId="16" xfId="0" applyNumberFormat="1" applyFont="1" applyBorder="1" applyAlignment="1" applyProtection="1"/>
    <xf numFmtId="1" fontId="4" fillId="2" borderId="15" xfId="0" applyNumberFormat="1" applyFont="1" applyFill="1" applyBorder="1" applyAlignment="1" applyProtection="1">
      <alignment horizontal="right"/>
    </xf>
    <xf numFmtId="3" fontId="7" fillId="2" borderId="37" xfId="0" applyNumberFormat="1" applyFont="1" applyFill="1" applyBorder="1" applyAlignment="1" applyProtection="1">
      <alignment horizontal="center"/>
    </xf>
    <xf numFmtId="166" fontId="6" fillId="0" borderId="0" xfId="0" applyNumberFormat="1" applyFont="1" applyBorder="1" applyProtection="1"/>
    <xf numFmtId="0" fontId="6" fillId="2" borderId="39" xfId="0" applyFont="1" applyFill="1" applyBorder="1" applyAlignment="1" applyProtection="1">
      <alignment horizontal="left"/>
    </xf>
    <xf numFmtId="3" fontId="6" fillId="2" borderId="39" xfId="0" applyNumberFormat="1" applyFont="1" applyFill="1" applyBorder="1" applyAlignment="1" applyProtection="1"/>
    <xf numFmtId="3" fontId="6" fillId="2" borderId="40" xfId="0" applyNumberFormat="1" applyFont="1" applyFill="1" applyBorder="1" applyAlignment="1" applyProtection="1"/>
    <xf numFmtId="3" fontId="6" fillId="2" borderId="41" xfId="0" applyNumberFormat="1" applyFont="1" applyFill="1" applyBorder="1" applyAlignment="1" applyProtection="1"/>
    <xf numFmtId="3" fontId="6" fillId="2" borderId="42" xfId="0" applyNumberFormat="1" applyFont="1" applyFill="1" applyBorder="1" applyAlignment="1" applyProtection="1"/>
    <xf numFmtId="1" fontId="4" fillId="0" borderId="43" xfId="0" applyNumberFormat="1" applyFont="1" applyBorder="1" applyAlignment="1" applyProtection="1"/>
    <xf numFmtId="3" fontId="7" fillId="2" borderId="41" xfId="0" applyNumberFormat="1" applyFont="1" applyFill="1" applyBorder="1" applyAlignment="1" applyProtection="1">
      <alignment horizontal="center"/>
    </xf>
    <xf numFmtId="0" fontId="6" fillId="2" borderId="23" xfId="0" applyFont="1" applyFill="1" applyBorder="1" applyAlignment="1" applyProtection="1">
      <alignment horizontal="left"/>
    </xf>
    <xf numFmtId="3" fontId="6" fillId="2" borderId="23" xfId="0" applyNumberFormat="1" applyFont="1" applyFill="1" applyBorder="1" applyAlignment="1" applyProtection="1"/>
    <xf numFmtId="3" fontId="6" fillId="2" borderId="24" xfId="0" applyNumberFormat="1" applyFont="1" applyFill="1" applyBorder="1" applyAlignment="1" applyProtection="1"/>
    <xf numFmtId="3" fontId="6" fillId="2" borderId="1" xfId="0" applyNumberFormat="1" applyFont="1" applyFill="1" applyBorder="1" applyAlignment="1" applyProtection="1"/>
    <xf numFmtId="3" fontId="6" fillId="2" borderId="21" xfId="0" applyNumberFormat="1" applyFont="1" applyFill="1" applyBorder="1" applyAlignment="1" applyProtection="1"/>
    <xf numFmtId="3" fontId="7" fillId="2" borderId="1" xfId="0" applyNumberFormat="1" applyFont="1" applyFill="1" applyBorder="1" applyAlignment="1" applyProtection="1">
      <alignment horizontal="center"/>
    </xf>
    <xf numFmtId="0" fontId="6" fillId="2" borderId="20" xfId="0" applyFont="1" applyFill="1" applyBorder="1" applyAlignment="1" applyProtection="1">
      <alignment horizontal="left"/>
    </xf>
    <xf numFmtId="3" fontId="6" fillId="2" borderId="20" xfId="0" applyNumberFormat="1" applyFont="1" applyFill="1" applyBorder="1" applyAlignment="1" applyProtection="1"/>
    <xf numFmtId="3" fontId="6" fillId="2" borderId="44" xfId="0" applyNumberFormat="1" applyFont="1" applyFill="1" applyBorder="1" applyAlignment="1" applyProtection="1"/>
    <xf numFmtId="3" fontId="6" fillId="2" borderId="2" xfId="0" applyNumberFormat="1" applyFont="1" applyFill="1" applyBorder="1" applyAlignment="1" applyProtection="1"/>
    <xf numFmtId="3" fontId="6" fillId="2" borderId="45" xfId="0" applyNumberFormat="1" applyFont="1" applyFill="1" applyBorder="1" applyAlignment="1" applyProtection="1"/>
    <xf numFmtId="3" fontId="7" fillId="2" borderId="2" xfId="0" applyNumberFormat="1" applyFont="1" applyFill="1" applyBorder="1" applyAlignment="1" applyProtection="1">
      <alignment horizontal="center"/>
    </xf>
    <xf numFmtId="0" fontId="6" fillId="5" borderId="46" xfId="0" applyFont="1" applyFill="1" applyBorder="1" applyAlignment="1" applyProtection="1">
      <alignment horizontal="left"/>
    </xf>
    <xf numFmtId="1" fontId="4" fillId="5" borderId="4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3" fontId="7" fillId="5" borderId="49" xfId="0" applyNumberFormat="1" applyFont="1" applyFill="1" applyBorder="1" applyAlignment="1" applyProtection="1"/>
    <xf numFmtId="1" fontId="4" fillId="0" borderId="20" xfId="0" applyNumberFormat="1" applyFont="1" applyBorder="1" applyAlignment="1" applyProtection="1"/>
    <xf numFmtId="3" fontId="7" fillId="5" borderId="48" xfId="0" applyNumberFormat="1" applyFont="1" applyFill="1" applyBorder="1" applyAlignment="1" applyProtection="1">
      <alignment horizontal="center"/>
    </xf>
    <xf numFmtId="0" fontId="6" fillId="5" borderId="50" xfId="0" applyFont="1" applyFill="1" applyBorder="1" applyAlignment="1" applyProtection="1">
      <alignment horizontal="left"/>
    </xf>
    <xf numFmtId="1" fontId="4" fillId="5" borderId="50" xfId="0" applyNumberFormat="1" applyFont="1" applyFill="1" applyBorder="1" applyAlignment="1" applyProtection="1"/>
    <xf numFmtId="3" fontId="7" fillId="5" borderId="50" xfId="0" applyNumberFormat="1" applyFont="1" applyFill="1" applyBorder="1" applyAlignment="1" applyProtection="1"/>
    <xf numFmtId="3" fontId="7" fillId="5" borderId="51" xfId="0" applyNumberFormat="1" applyFont="1" applyFill="1" applyBorder="1" applyAlignment="1" applyProtection="1"/>
    <xf numFmtId="3" fontId="7" fillId="5" borderId="52" xfId="0" applyNumberFormat="1" applyFont="1" applyFill="1" applyBorder="1" applyAlignment="1" applyProtection="1"/>
    <xf numFmtId="3" fontId="7" fillId="5" borderId="53" xfId="0" applyNumberFormat="1" applyFont="1" applyFill="1" applyBorder="1" applyAlignment="1" applyProtection="1"/>
    <xf numFmtId="1" fontId="4" fillId="0" borderId="23" xfId="0" applyNumberFormat="1" applyFont="1" applyBorder="1" applyAlignment="1" applyProtection="1"/>
    <xf numFmtId="3" fontId="7" fillId="5" borderId="52" xfId="0" applyNumberFormat="1" applyFont="1" applyFill="1" applyBorder="1" applyAlignment="1" applyProtection="1">
      <alignment horizontal="center"/>
    </xf>
    <xf numFmtId="0" fontId="6" fillId="5" borderId="54" xfId="0" applyFont="1" applyFill="1" applyBorder="1" applyAlignment="1" applyProtection="1">
      <alignment horizontal="left"/>
    </xf>
    <xf numFmtId="1" fontId="4" fillId="5" borderId="55" xfId="0" applyNumberFormat="1" applyFont="1" applyFill="1" applyBorder="1" applyAlignment="1" applyProtection="1"/>
    <xf numFmtId="3" fontId="7" fillId="5" borderId="55" xfId="0" applyNumberFormat="1" applyFont="1" applyFill="1" applyBorder="1" applyAlignment="1" applyProtection="1"/>
    <xf numFmtId="3" fontId="7" fillId="5" borderId="56" xfId="0" applyNumberFormat="1" applyFont="1" applyFill="1" applyBorder="1" applyAlignment="1" applyProtection="1"/>
    <xf numFmtId="3" fontId="7" fillId="5" borderId="57" xfId="0" applyNumberFormat="1" applyFont="1" applyFill="1" applyBorder="1" applyAlignment="1" applyProtection="1"/>
    <xf numFmtId="3" fontId="7" fillId="5" borderId="58" xfId="0" applyNumberFormat="1" applyFont="1" applyFill="1" applyBorder="1" applyAlignment="1" applyProtection="1"/>
    <xf numFmtId="3" fontId="7" fillId="5" borderId="57" xfId="0" applyNumberFormat="1" applyFont="1" applyFill="1" applyBorder="1" applyAlignment="1" applyProtection="1">
      <alignment horizontal="center"/>
    </xf>
    <xf numFmtId="0" fontId="6" fillId="2" borderId="59" xfId="0" applyFont="1" applyFill="1" applyBorder="1" applyAlignment="1" applyProtection="1">
      <alignment horizontal="left"/>
    </xf>
    <xf numFmtId="3" fontId="6" fillId="2" borderId="46" xfId="0" applyNumberFormat="1" applyFont="1" applyFill="1" applyBorder="1" applyAlignment="1" applyProtection="1"/>
    <xf numFmtId="3" fontId="6" fillId="2" borderId="47" xfId="0" applyNumberFormat="1" applyFont="1" applyFill="1" applyBorder="1" applyAlignment="1" applyProtection="1"/>
    <xf numFmtId="3" fontId="6" fillId="2" borderId="48" xfId="0" applyNumberFormat="1" applyFont="1" applyFill="1" applyBorder="1" applyAlignment="1" applyProtection="1"/>
    <xf numFmtId="3" fontId="6" fillId="2" borderId="49" xfId="0" applyNumberFormat="1" applyFont="1" applyFill="1" applyBorder="1" applyAlignment="1" applyProtection="1"/>
    <xf numFmtId="3" fontId="7" fillId="2" borderId="48" xfId="0" applyNumberFormat="1" applyFont="1" applyFill="1" applyBorder="1" applyAlignment="1" applyProtection="1">
      <alignment horizontal="center"/>
    </xf>
    <xf numFmtId="0" fontId="6" fillId="2" borderId="60" xfId="0" applyFont="1" applyFill="1" applyBorder="1" applyAlignment="1" applyProtection="1">
      <alignment horizontal="left"/>
    </xf>
    <xf numFmtId="3" fontId="6" fillId="2" borderId="50" xfId="0" applyNumberFormat="1" applyFont="1" applyFill="1" applyBorder="1" applyAlignment="1" applyProtection="1"/>
    <xf numFmtId="3" fontId="6" fillId="2" borderId="51" xfId="0" applyNumberFormat="1" applyFont="1" applyFill="1" applyBorder="1" applyAlignment="1" applyProtection="1"/>
    <xf numFmtId="3" fontId="6" fillId="2" borderId="52" xfId="0" applyNumberFormat="1" applyFont="1" applyFill="1" applyBorder="1" applyAlignment="1" applyProtection="1"/>
    <xf numFmtId="3" fontId="6" fillId="2" borderId="53" xfId="0" applyNumberFormat="1" applyFont="1" applyFill="1" applyBorder="1" applyAlignment="1" applyProtection="1"/>
    <xf numFmtId="3" fontId="7" fillId="2" borderId="52" xfId="0" applyNumberFormat="1" applyFont="1" applyFill="1" applyBorder="1" applyAlignment="1" applyProtection="1">
      <alignment horizontal="center"/>
    </xf>
    <xf numFmtId="1" fontId="4" fillId="0" borderId="61" xfId="0" applyNumberFormat="1" applyFont="1" applyBorder="1" applyAlignment="1" applyProtection="1"/>
    <xf numFmtId="0" fontId="6" fillId="2" borderId="62" xfId="0" applyFont="1" applyFill="1" applyBorder="1" applyAlignment="1" applyProtection="1">
      <alignment horizontal="left"/>
    </xf>
    <xf numFmtId="0" fontId="21" fillId="2" borderId="62" xfId="0" applyFont="1" applyFill="1" applyBorder="1" applyAlignment="1" applyProtection="1">
      <alignment horizontal="left"/>
    </xf>
    <xf numFmtId="0" fontId="6" fillId="2" borderId="14" xfId="0" applyFont="1" applyFill="1" applyBorder="1" applyAlignment="1" applyProtection="1">
      <alignment horizontal="left"/>
    </xf>
    <xf numFmtId="0" fontId="6" fillId="2" borderId="63" xfId="0" applyFont="1" applyFill="1" applyBorder="1" applyAlignment="1" applyProtection="1">
      <alignment horizontal="left"/>
    </xf>
    <xf numFmtId="3" fontId="6" fillId="2" borderId="61" xfId="0" applyNumberFormat="1" applyFont="1" applyFill="1" applyBorder="1" applyAlignment="1" applyProtection="1"/>
    <xf numFmtId="3" fontId="6" fillId="2" borderId="4" xfId="0" applyNumberFormat="1" applyFont="1" applyFill="1" applyBorder="1" applyAlignment="1" applyProtection="1"/>
    <xf numFmtId="3" fontId="6" fillId="2" borderId="5" xfId="0" applyNumberFormat="1" applyFont="1" applyFill="1" applyBorder="1" applyAlignment="1" applyProtection="1"/>
    <xf numFmtId="3" fontId="6" fillId="2" borderId="22" xfId="0" applyNumberFormat="1" applyFont="1" applyFill="1" applyBorder="1" applyAlignment="1" applyProtection="1"/>
    <xf numFmtId="3" fontId="7" fillId="2" borderId="5" xfId="0" applyNumberFormat="1" applyFont="1" applyFill="1" applyBorder="1" applyAlignment="1" applyProtection="1">
      <alignment horizontal="center"/>
    </xf>
    <xf numFmtId="0" fontId="6" fillId="2" borderId="16" xfId="0" applyFont="1" applyFill="1" applyBorder="1" applyAlignment="1" applyProtection="1">
      <alignment horizontal="left"/>
    </xf>
    <xf numFmtId="3" fontId="6" fillId="2" borderId="16" xfId="0" applyNumberFormat="1" applyFont="1" applyFill="1" applyBorder="1" applyAlignment="1" applyProtection="1"/>
    <xf numFmtId="3" fontId="6" fillId="2" borderId="64" xfId="0" applyNumberFormat="1" applyFont="1" applyFill="1" applyBorder="1" applyAlignment="1" applyProtection="1"/>
    <xf numFmtId="3" fontId="6" fillId="2" borderId="65" xfId="0" applyNumberFormat="1" applyFont="1" applyFill="1" applyBorder="1" applyAlignment="1" applyProtection="1"/>
    <xf numFmtId="3" fontId="6" fillId="2" borderId="66" xfId="0" applyNumberFormat="1" applyFont="1" applyFill="1" applyBorder="1" applyAlignment="1" applyProtection="1"/>
    <xf numFmtId="1" fontId="4" fillId="0" borderId="67" xfId="0" applyNumberFormat="1" applyFont="1" applyBorder="1" applyAlignment="1" applyProtection="1"/>
    <xf numFmtId="3" fontId="7" fillId="2" borderId="65" xfId="0" applyNumberFormat="1" applyFont="1" applyFill="1" applyBorder="1" applyAlignment="1" applyProtection="1">
      <alignment horizontal="center"/>
    </xf>
    <xf numFmtId="0" fontId="6" fillId="2" borderId="46" xfId="0" applyFont="1" applyFill="1" applyBorder="1" applyAlignment="1" applyProtection="1">
      <alignment horizontal="left"/>
    </xf>
    <xf numFmtId="3" fontId="6" fillId="2" borderId="46" xfId="0" quotePrefix="1" applyNumberFormat="1" applyFont="1" applyFill="1" applyBorder="1" applyAlignment="1" applyProtection="1"/>
    <xf numFmtId="3" fontId="6" fillId="2" borderId="47" xfId="0" quotePrefix="1" applyNumberFormat="1" applyFont="1" applyFill="1" applyBorder="1" applyAlignment="1" applyProtection="1"/>
    <xf numFmtId="3" fontId="6" fillId="2" borderId="48" xfId="0" quotePrefix="1" applyNumberFormat="1" applyFont="1" applyFill="1" applyBorder="1" applyAlignment="1" applyProtection="1"/>
    <xf numFmtId="3" fontId="6" fillId="2" borderId="49" xfId="0" quotePrefix="1" applyNumberFormat="1" applyFont="1" applyFill="1" applyBorder="1" applyAlignment="1" applyProtection="1"/>
    <xf numFmtId="1" fontId="6" fillId="0" borderId="67" xfId="0" quotePrefix="1" applyNumberFormat="1" applyFont="1" applyBorder="1" applyAlignment="1" applyProtection="1"/>
    <xf numFmtId="1" fontId="6" fillId="2" borderId="15" xfId="0" quotePrefix="1" applyNumberFormat="1" applyFont="1" applyFill="1" applyBorder="1" applyAlignment="1" applyProtection="1">
      <alignment horizontal="right"/>
    </xf>
    <xf numFmtId="3" fontId="7" fillId="2" borderId="48" xfId="0" quotePrefix="1" applyNumberFormat="1" applyFont="1" applyFill="1" applyBorder="1" applyAlignment="1" applyProtection="1">
      <alignment horizontal="center"/>
    </xf>
    <xf numFmtId="0" fontId="6" fillId="2" borderId="55" xfId="0" applyFont="1" applyFill="1" applyBorder="1" applyAlignment="1" applyProtection="1">
      <alignment horizontal="left"/>
    </xf>
    <xf numFmtId="3" fontId="6" fillId="2" borderId="55" xfId="0" quotePrefix="1" applyNumberFormat="1" applyFont="1" applyFill="1" applyBorder="1" applyAlignment="1" applyProtection="1"/>
    <xf numFmtId="3" fontId="6" fillId="2" borderId="56" xfId="0" quotePrefix="1" applyNumberFormat="1" applyFont="1" applyFill="1" applyBorder="1" applyAlignment="1" applyProtection="1"/>
    <xf numFmtId="3" fontId="6" fillId="2" borderId="57" xfId="0" quotePrefix="1" applyNumberFormat="1" applyFont="1" applyFill="1" applyBorder="1" applyAlignment="1" applyProtection="1"/>
    <xf numFmtId="3" fontId="6" fillId="2" borderId="58" xfId="0" quotePrefix="1" applyNumberFormat="1" applyFont="1" applyFill="1" applyBorder="1" applyAlignment="1" applyProtection="1"/>
    <xf numFmtId="1" fontId="6" fillId="0" borderId="14" xfId="0" quotePrefix="1" applyNumberFormat="1" applyFont="1" applyBorder="1" applyAlignment="1" applyProtection="1"/>
    <xf numFmtId="3" fontId="7" fillId="2" borderId="57" xfId="0" quotePrefix="1" applyNumberFormat="1" applyFont="1" applyFill="1" applyBorder="1" applyAlignment="1" applyProtection="1">
      <alignment horizontal="center"/>
    </xf>
    <xf numFmtId="166" fontId="6" fillId="2" borderId="0" xfId="0" applyNumberFormat="1" applyFont="1" applyFill="1" applyBorder="1" applyProtection="1"/>
    <xf numFmtId="0" fontId="5" fillId="7" borderId="30" xfId="0" quotePrefix="1" applyFont="1" applyFill="1" applyBorder="1" applyAlignment="1" applyProtection="1">
      <alignment horizontal="left"/>
    </xf>
    <xf numFmtId="0" fontId="4" fillId="7" borderId="30" xfId="0" applyFont="1" applyFill="1" applyBorder="1" applyAlignment="1" applyProtection="1">
      <alignment horizontal="left"/>
    </xf>
    <xf numFmtId="0" fontId="4" fillId="7" borderId="30" xfId="0" quotePrefix="1" applyFont="1" applyFill="1" applyBorder="1" applyAlignment="1" applyProtection="1">
      <alignment horizontal="left"/>
    </xf>
    <xf numFmtId="3" fontId="4" fillId="7" borderId="30" xfId="0" applyNumberFormat="1" applyFont="1" applyFill="1" applyBorder="1" applyAlignment="1" applyProtection="1"/>
    <xf numFmtId="3" fontId="6" fillId="7" borderId="31" xfId="0" applyNumberFormat="1" applyFont="1" applyFill="1" applyBorder="1" applyAlignment="1" applyProtection="1"/>
    <xf numFmtId="3" fontId="6" fillId="7" borderId="32" xfId="0" applyNumberFormat="1" applyFont="1" applyFill="1" applyBorder="1" applyAlignment="1" applyProtection="1"/>
    <xf numFmtId="3" fontId="6" fillId="7" borderId="33" xfId="0" applyNumberFormat="1" applyFont="1" applyFill="1" applyBorder="1" applyAlignment="1" applyProtection="1"/>
    <xf numFmtId="1" fontId="4" fillId="0" borderId="68" xfId="0" applyNumberFormat="1" applyFont="1" applyBorder="1" applyAlignment="1" applyProtection="1"/>
    <xf numFmtId="3" fontId="8" fillId="7" borderId="32" xfId="0" applyNumberFormat="1" applyFont="1" applyFill="1" applyBorder="1" applyAlignment="1" applyProtection="1">
      <alignment horizontal="center"/>
    </xf>
    <xf numFmtId="166" fontId="6" fillId="0" borderId="0" xfId="0" applyNumberFormat="1" applyFont="1" applyProtection="1"/>
    <xf numFmtId="166" fontId="6" fillId="2" borderId="0" xfId="0" applyNumberFormat="1" applyFont="1" applyFill="1" applyProtection="1"/>
    <xf numFmtId="166" fontId="6" fillId="3" borderId="0" xfId="0" applyNumberFormat="1" applyFont="1" applyFill="1" applyBorder="1" applyProtection="1"/>
    <xf numFmtId="166" fontId="4" fillId="3" borderId="0" xfId="0" applyNumberFormat="1" applyFont="1" applyFill="1" applyBorder="1" applyProtection="1"/>
    <xf numFmtId="0" fontId="6" fillId="2" borderId="35" xfId="0" quotePrefix="1" applyFont="1" applyFill="1" applyBorder="1" applyAlignment="1" applyProtection="1">
      <alignment horizontal="left"/>
    </xf>
    <xf numFmtId="1" fontId="4" fillId="2" borderId="0" xfId="0" applyNumberFormat="1" applyFont="1" applyFill="1" applyBorder="1" applyAlignment="1" applyProtection="1">
      <alignment horizontal="right"/>
    </xf>
    <xf numFmtId="0" fontId="6" fillId="2" borderId="50" xfId="0" quotePrefix="1" applyFont="1" applyFill="1" applyBorder="1" applyAlignment="1" applyProtection="1">
      <alignment horizontal="left"/>
    </xf>
    <xf numFmtId="0" fontId="6" fillId="2" borderId="50" xfId="0" applyFont="1" applyFill="1" applyBorder="1" applyAlignment="1" applyProtection="1">
      <alignment horizontal="left"/>
    </xf>
    <xf numFmtId="0" fontId="6" fillId="2" borderId="39" xfId="0" quotePrefix="1" applyFont="1" applyFill="1" applyBorder="1" applyAlignment="1" applyProtection="1">
      <alignment horizontal="left"/>
    </xf>
    <xf numFmtId="0" fontId="6" fillId="8" borderId="23" xfId="0" applyFont="1" applyFill="1" applyBorder="1" applyAlignment="1" applyProtection="1">
      <alignment horizontal="left"/>
    </xf>
    <xf numFmtId="3" fontId="6" fillId="8" borderId="23" xfId="0" applyNumberFormat="1" applyFont="1" applyFill="1" applyBorder="1" applyAlignment="1" applyProtection="1"/>
    <xf numFmtId="3" fontId="6" fillId="8" borderId="24" xfId="0" applyNumberFormat="1" applyFont="1" applyFill="1" applyBorder="1" applyAlignment="1" applyProtection="1"/>
    <xf numFmtId="3" fontId="6" fillId="8" borderId="1" xfId="0" applyNumberFormat="1" applyFont="1" applyFill="1" applyBorder="1" applyAlignment="1" applyProtection="1"/>
    <xf numFmtId="3" fontId="22" fillId="8" borderId="1" xfId="2" applyNumberFormat="1" applyFont="1" applyFill="1" applyBorder="1" applyAlignment="1" applyProtection="1">
      <alignment horizontal="right" vertical="center"/>
    </xf>
    <xf numFmtId="3" fontId="6" fillId="8" borderId="21" xfId="0" applyNumberFormat="1" applyFont="1" applyFill="1" applyBorder="1" applyAlignment="1" applyProtection="1"/>
    <xf numFmtId="3" fontId="7" fillId="8" borderId="1" xfId="0" applyNumberFormat="1" applyFont="1" applyFill="1" applyBorder="1" applyAlignment="1" applyProtection="1">
      <alignment horizontal="center"/>
    </xf>
    <xf numFmtId="0" fontId="6" fillId="2" borderId="69" xfId="0" quotePrefix="1" applyFont="1" applyFill="1" applyBorder="1" applyAlignment="1" applyProtection="1">
      <alignment horizontal="left"/>
    </xf>
    <xf numFmtId="0" fontId="6" fillId="2" borderId="69" xfId="0" applyFont="1" applyFill="1" applyBorder="1" applyAlignment="1" applyProtection="1">
      <alignment horizontal="left"/>
    </xf>
    <xf numFmtId="3" fontId="6" fillId="2" borderId="69" xfId="0" applyNumberFormat="1" applyFont="1" applyFill="1" applyBorder="1" applyAlignment="1" applyProtection="1"/>
    <xf numFmtId="3" fontId="6" fillId="2" borderId="70" xfId="0" applyNumberFormat="1" applyFont="1" applyFill="1" applyBorder="1" applyAlignment="1" applyProtection="1"/>
    <xf numFmtId="3" fontId="6" fillId="2" borderId="71" xfId="0" applyNumberFormat="1" applyFont="1" applyFill="1" applyBorder="1" applyAlignment="1" applyProtection="1"/>
    <xf numFmtId="3" fontId="6" fillId="2" borderId="72" xfId="0" applyNumberFormat="1" applyFont="1" applyFill="1" applyBorder="1" applyAlignment="1" applyProtection="1"/>
    <xf numFmtId="3" fontId="7" fillId="2" borderId="71" xfId="0" applyNumberFormat="1" applyFont="1" applyFill="1" applyBorder="1" applyAlignment="1" applyProtection="1">
      <alignment horizontal="center"/>
    </xf>
    <xf numFmtId="0" fontId="21" fillId="2" borderId="39" xfId="0" applyFont="1" applyFill="1" applyBorder="1" applyAlignment="1" applyProtection="1">
      <alignment horizontal="left"/>
    </xf>
    <xf numFmtId="0" fontId="6" fillId="8" borderId="46" xfId="0" applyFont="1" applyFill="1" applyBorder="1" applyAlignment="1" applyProtection="1">
      <alignment horizontal="left"/>
    </xf>
    <xf numFmtId="0" fontId="6" fillId="8" borderId="46" xfId="0" quotePrefix="1" applyFont="1" applyFill="1" applyBorder="1" applyAlignment="1" applyProtection="1">
      <alignment horizontal="left"/>
    </xf>
    <xf numFmtId="3" fontId="6" fillId="8" borderId="46" xfId="0" applyNumberFormat="1" applyFont="1" applyFill="1" applyBorder="1" applyAlignment="1" applyProtection="1"/>
    <xf numFmtId="3" fontId="6" fillId="8" borderId="47" xfId="0" applyNumberFormat="1" applyFont="1" applyFill="1" applyBorder="1" applyAlignment="1" applyProtection="1"/>
    <xf numFmtId="3" fontId="6" fillId="8" borderId="48" xfId="0" applyNumberFormat="1" applyFont="1" applyFill="1" applyBorder="1" applyAlignment="1" applyProtection="1"/>
    <xf numFmtId="3" fontId="6" fillId="8" borderId="49" xfId="0" applyNumberFormat="1" applyFont="1" applyFill="1" applyBorder="1" applyAlignment="1" applyProtection="1"/>
    <xf numFmtId="3" fontId="7" fillId="8" borderId="48" xfId="0" applyNumberFormat="1" applyFont="1" applyFill="1" applyBorder="1" applyAlignment="1" applyProtection="1">
      <alignment horizontal="center"/>
    </xf>
    <xf numFmtId="0" fontId="6" fillId="8" borderId="55" xfId="0" applyFont="1" applyFill="1" applyBorder="1" applyAlignment="1" applyProtection="1">
      <alignment horizontal="left"/>
    </xf>
    <xf numFmtId="0" fontId="21" fillId="8" borderId="54" xfId="0" applyFont="1" applyFill="1" applyBorder="1" applyAlignment="1" applyProtection="1">
      <alignment horizontal="left"/>
    </xf>
    <xf numFmtId="0" fontId="6" fillId="8" borderId="55" xfId="0" quotePrefix="1" applyFont="1" applyFill="1" applyBorder="1" applyAlignment="1" applyProtection="1">
      <alignment horizontal="left"/>
    </xf>
    <xf numFmtId="3" fontId="6" fillId="8" borderId="55" xfId="0" applyNumberFormat="1" applyFont="1" applyFill="1" applyBorder="1" applyAlignment="1" applyProtection="1"/>
    <xf numFmtId="3" fontId="6" fillId="8" borderId="56" xfId="0" applyNumberFormat="1" applyFont="1" applyFill="1" applyBorder="1" applyAlignment="1" applyProtection="1"/>
    <xf numFmtId="3" fontId="6" fillId="8" borderId="57" xfId="0" applyNumberFormat="1" applyFont="1" applyFill="1" applyBorder="1" applyAlignment="1" applyProtection="1"/>
    <xf numFmtId="3" fontId="6" fillId="8" borderId="58" xfId="0" applyNumberFormat="1" applyFont="1" applyFill="1" applyBorder="1" applyAlignment="1" applyProtection="1"/>
    <xf numFmtId="1" fontId="4" fillId="0" borderId="73" xfId="0" applyNumberFormat="1" applyFont="1" applyBorder="1" applyAlignment="1" applyProtection="1"/>
    <xf numFmtId="1" fontId="4" fillId="0" borderId="74" xfId="0" applyNumberFormat="1" applyFont="1" applyBorder="1" applyAlignment="1" applyProtection="1"/>
    <xf numFmtId="3" fontId="7" fillId="8" borderId="57" xfId="0" applyNumberFormat="1" applyFont="1" applyFill="1" applyBorder="1" applyAlignment="1" applyProtection="1">
      <alignment horizontal="center"/>
    </xf>
    <xf numFmtId="0" fontId="23" fillId="2" borderId="0" xfId="0" applyFont="1" applyFill="1" applyProtection="1"/>
    <xf numFmtId="0" fontId="6" fillId="2" borderId="14" xfId="0" quotePrefix="1" applyFont="1" applyFill="1" applyBorder="1" applyAlignment="1" applyProtection="1">
      <alignment horizontal="left"/>
    </xf>
    <xf numFmtId="3" fontId="6" fillId="2" borderId="14" xfId="0" quotePrefix="1" applyNumberFormat="1" applyFont="1" applyFill="1" applyBorder="1" applyAlignment="1" applyProtection="1"/>
    <xf numFmtId="3" fontId="6" fillId="2" borderId="26" xfId="0" quotePrefix="1" applyNumberFormat="1" applyFont="1" applyFill="1" applyBorder="1" applyAlignment="1" applyProtection="1"/>
    <xf numFmtId="3" fontId="6" fillId="2" borderId="27" xfId="0" quotePrefix="1" applyNumberFormat="1" applyFont="1" applyFill="1" applyBorder="1" applyAlignment="1" applyProtection="1"/>
    <xf numFmtId="3" fontId="6" fillId="2" borderId="28" xfId="0" quotePrefix="1" applyNumberFormat="1" applyFont="1" applyFill="1" applyBorder="1" applyAlignment="1" applyProtection="1"/>
    <xf numFmtId="1" fontId="6" fillId="0" borderId="20" xfId="0" quotePrefix="1" applyNumberFormat="1" applyFont="1" applyBorder="1" applyAlignment="1" applyProtection="1"/>
    <xf numFmtId="1" fontId="6" fillId="0" borderId="23" xfId="0" quotePrefix="1" applyNumberFormat="1" applyFont="1" applyBorder="1" applyAlignment="1" applyProtection="1"/>
    <xf numFmtId="3" fontId="7"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4" fillId="9" borderId="30" xfId="0" applyFont="1" applyFill="1" applyBorder="1" applyAlignment="1" applyProtection="1">
      <alignment horizontal="left"/>
    </xf>
    <xf numFmtId="3" fontId="4" fillId="9" borderId="30" xfId="0" applyNumberFormat="1" applyFont="1" applyFill="1" applyBorder="1" applyAlignment="1" applyProtection="1"/>
    <xf numFmtId="3" fontId="6" fillId="9" borderId="31" xfId="0" applyNumberFormat="1" applyFont="1" applyFill="1" applyBorder="1" applyAlignment="1" applyProtection="1"/>
    <xf numFmtId="3" fontId="6" fillId="9" borderId="32" xfId="0" applyNumberFormat="1" applyFont="1" applyFill="1" applyBorder="1" applyAlignment="1" applyProtection="1"/>
    <xf numFmtId="3" fontId="24" fillId="9" borderId="32" xfId="2" applyNumberFormat="1" applyFont="1" applyFill="1" applyBorder="1" applyAlignment="1" applyProtection="1">
      <alignment vertical="center"/>
    </xf>
    <xf numFmtId="3" fontId="6" fillId="9" borderId="33" xfId="0" applyNumberFormat="1" applyFont="1" applyFill="1" applyBorder="1" applyAlignment="1" applyProtection="1"/>
    <xf numFmtId="3" fontId="7" fillId="9" borderId="32" xfId="0" applyNumberFormat="1" applyFont="1" applyFill="1" applyBorder="1" applyAlignment="1" applyProtection="1">
      <alignment horizontal="center"/>
    </xf>
    <xf numFmtId="3" fontId="6" fillId="2" borderId="69" xfId="0" quotePrefix="1" applyNumberFormat="1" applyFont="1" applyFill="1" applyBorder="1" applyAlignment="1" applyProtection="1"/>
    <xf numFmtId="3" fontId="6" fillId="2" borderId="70" xfId="0" quotePrefix="1" applyNumberFormat="1" applyFont="1" applyFill="1" applyBorder="1" applyAlignment="1" applyProtection="1"/>
    <xf numFmtId="3" fontId="6" fillId="2" borderId="71" xfId="0" quotePrefix="1" applyNumberFormat="1" applyFont="1" applyFill="1" applyBorder="1" applyAlignment="1" applyProtection="1"/>
    <xf numFmtId="3" fontId="6" fillId="2" borderId="72" xfId="0" quotePrefix="1" applyNumberFormat="1" applyFont="1" applyFill="1" applyBorder="1" applyAlignment="1" applyProtection="1"/>
    <xf numFmtId="3" fontId="7" fillId="2" borderId="71" xfId="0" quotePrefix="1" applyNumberFormat="1" applyFont="1" applyFill="1" applyBorder="1" applyAlignment="1" applyProtection="1">
      <alignment horizontal="center"/>
    </xf>
    <xf numFmtId="3" fontId="6" fillId="2" borderId="50" xfId="0" quotePrefix="1" applyNumberFormat="1" applyFont="1" applyFill="1" applyBorder="1" applyAlignment="1" applyProtection="1"/>
    <xf numFmtId="3" fontId="6" fillId="2" borderId="51" xfId="0" quotePrefix="1" applyNumberFormat="1" applyFont="1" applyFill="1" applyBorder="1" applyAlignment="1" applyProtection="1"/>
    <xf numFmtId="3" fontId="6" fillId="2" borderId="52" xfId="0" quotePrefix="1" applyNumberFormat="1" applyFont="1" applyFill="1" applyBorder="1" applyAlignment="1" applyProtection="1"/>
    <xf numFmtId="3" fontId="6" fillId="2" borderId="53" xfId="0" quotePrefix="1" applyNumberFormat="1" applyFont="1" applyFill="1" applyBorder="1" applyAlignment="1" applyProtection="1"/>
    <xf numFmtId="3" fontId="7" fillId="2" borderId="52" xfId="0" quotePrefix="1" applyNumberFormat="1" applyFont="1" applyFill="1" applyBorder="1" applyAlignment="1" applyProtection="1">
      <alignment horizontal="center"/>
    </xf>
    <xf numFmtId="3" fontId="6" fillId="2" borderId="39" xfId="0" quotePrefix="1" applyNumberFormat="1" applyFont="1" applyFill="1" applyBorder="1" applyAlignment="1" applyProtection="1"/>
    <xf numFmtId="3" fontId="6" fillId="2" borderId="40" xfId="0" quotePrefix="1" applyNumberFormat="1" applyFont="1" applyFill="1" applyBorder="1" applyAlignment="1" applyProtection="1"/>
    <xf numFmtId="3" fontId="6" fillId="2" borderId="41" xfId="0" quotePrefix="1" applyNumberFormat="1" applyFont="1" applyFill="1" applyBorder="1" applyAlignment="1" applyProtection="1"/>
    <xf numFmtId="3" fontId="6" fillId="2" borderId="42" xfId="0" quotePrefix="1" applyNumberFormat="1" applyFont="1" applyFill="1" applyBorder="1" applyAlignment="1" applyProtection="1"/>
    <xf numFmtId="3" fontId="7" fillId="2" borderId="41" xfId="0" quotePrefix="1" applyNumberFormat="1" applyFont="1" applyFill="1" applyBorder="1" applyAlignment="1" applyProtection="1">
      <alignment horizontal="center"/>
    </xf>
    <xf numFmtId="0" fontId="6" fillId="10" borderId="23" xfId="0" applyFont="1" applyFill="1" applyBorder="1" applyAlignment="1" applyProtection="1">
      <alignment horizontal="left"/>
    </xf>
    <xf numFmtId="0" fontId="6" fillId="10" borderId="23" xfId="0" quotePrefix="1" applyFont="1" applyFill="1" applyBorder="1" applyAlignment="1" applyProtection="1">
      <alignment horizontal="left"/>
    </xf>
    <xf numFmtId="3" fontId="6" fillId="10" borderId="23" xfId="0" quotePrefix="1" applyNumberFormat="1" applyFont="1" applyFill="1" applyBorder="1" applyAlignment="1" applyProtection="1"/>
    <xf numFmtId="3" fontId="6" fillId="10" borderId="24" xfId="0" quotePrefix="1" applyNumberFormat="1" applyFont="1" applyFill="1" applyBorder="1" applyAlignment="1" applyProtection="1"/>
    <xf numFmtId="3" fontId="6" fillId="10" borderId="1" xfId="0" quotePrefix="1" applyNumberFormat="1" applyFont="1" applyFill="1" applyBorder="1" applyAlignment="1" applyProtection="1"/>
    <xf numFmtId="3" fontId="6" fillId="10" borderId="21" xfId="0" quotePrefix="1" applyNumberFormat="1" applyFont="1" applyFill="1" applyBorder="1" applyAlignment="1" applyProtection="1"/>
    <xf numFmtId="3" fontId="7" fillId="10" borderId="1" xfId="0" quotePrefix="1" applyNumberFormat="1" applyFont="1" applyFill="1" applyBorder="1" applyAlignment="1" applyProtection="1">
      <alignment horizontal="center"/>
    </xf>
    <xf numFmtId="43" fontId="6" fillId="2" borderId="69" xfId="1" applyFont="1" applyFill="1" applyBorder="1" applyAlignment="1" applyProtection="1">
      <alignment horizontal="left"/>
    </xf>
    <xf numFmtId="0" fontId="21" fillId="2" borderId="69" xfId="0" applyFont="1" applyFill="1" applyBorder="1" applyAlignment="1" applyProtection="1">
      <alignment horizontal="left"/>
    </xf>
    <xf numFmtId="0" fontId="6" fillId="2" borderId="55" xfId="0" quotePrefix="1" applyFont="1" applyFill="1" applyBorder="1" applyAlignment="1" applyProtection="1">
      <alignment horizontal="left"/>
    </xf>
    <xf numFmtId="1" fontId="6"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4" fillId="8" borderId="30" xfId="0" applyFont="1" applyFill="1" applyBorder="1" applyAlignment="1" applyProtection="1">
      <alignment horizontal="left"/>
    </xf>
    <xf numFmtId="0" fontId="4" fillId="8" borderId="30" xfId="0" quotePrefix="1" applyFont="1" applyFill="1" applyBorder="1" applyAlignment="1" applyProtection="1">
      <alignment horizontal="left"/>
    </xf>
    <xf numFmtId="3" fontId="4" fillId="8" borderId="30" xfId="0" applyNumberFormat="1" applyFont="1" applyFill="1" applyBorder="1" applyAlignment="1" applyProtection="1"/>
    <xf numFmtId="3" fontId="6" fillId="8" borderId="31" xfId="0" applyNumberFormat="1" applyFont="1" applyFill="1" applyBorder="1" applyAlignment="1" applyProtection="1"/>
    <xf numFmtId="3" fontId="6" fillId="8" borderId="32" xfId="0" applyNumberFormat="1" applyFont="1" applyFill="1" applyBorder="1" applyAlignment="1" applyProtection="1"/>
    <xf numFmtId="3" fontId="6" fillId="8" borderId="33" xfId="0" applyNumberFormat="1" applyFont="1" applyFill="1" applyBorder="1" applyAlignment="1" applyProtection="1"/>
    <xf numFmtId="1" fontId="6" fillId="0" borderId="75" xfId="0" quotePrefix="1" applyNumberFormat="1" applyFont="1" applyBorder="1" applyAlignment="1" applyProtection="1"/>
    <xf numFmtId="3" fontId="7"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4" fillId="6" borderId="76" xfId="0" applyFont="1" applyFill="1" applyBorder="1" applyAlignment="1" applyProtection="1">
      <alignment horizontal="left"/>
    </xf>
    <xf numFmtId="167" fontId="4" fillId="6" borderId="76" xfId="0" applyNumberFormat="1" applyFont="1" applyFill="1" applyBorder="1" applyAlignment="1" applyProtection="1"/>
    <xf numFmtId="167" fontId="6" fillId="5" borderId="77" xfId="0" applyNumberFormat="1" applyFont="1" applyFill="1" applyBorder="1" applyAlignment="1" applyProtection="1"/>
    <xf numFmtId="167" fontId="6" fillId="5" borderId="78" xfId="0" applyNumberFormat="1" applyFont="1" applyFill="1" applyBorder="1" applyAlignment="1" applyProtection="1"/>
    <xf numFmtId="167" fontId="6" fillId="5" borderId="79" xfId="0" applyNumberFormat="1" applyFont="1" applyFill="1" applyBorder="1" applyAlignment="1" applyProtection="1"/>
    <xf numFmtId="3" fontId="7" fillId="6" borderId="78" xfId="0" applyNumberFormat="1" applyFont="1" applyFill="1" applyBorder="1" applyAlignment="1" applyProtection="1">
      <alignment horizontal="center"/>
    </xf>
    <xf numFmtId="0" fontId="25" fillId="11" borderId="80" xfId="3" applyFont="1" applyFill="1" applyBorder="1" applyAlignment="1" applyProtection="1">
      <alignment horizontal="center"/>
    </xf>
    <xf numFmtId="0" fontId="1" fillId="2" borderId="81" xfId="0" quotePrefix="1" applyFont="1" applyFill="1" applyBorder="1" applyAlignment="1" applyProtection="1">
      <alignment horizontal="left"/>
    </xf>
    <xf numFmtId="167" fontId="26" fillId="2" borderId="81" xfId="0" quotePrefix="1" applyNumberFormat="1" applyFont="1" applyFill="1" applyBorder="1" applyAlignment="1" applyProtection="1"/>
    <xf numFmtId="167" fontId="27" fillId="2" borderId="81" xfId="0" quotePrefix="1" applyNumberFormat="1" applyFont="1" applyFill="1" applyBorder="1" applyAlignment="1" applyProtection="1"/>
    <xf numFmtId="167" fontId="27" fillId="2" borderId="74" xfId="0" quotePrefix="1" applyNumberFormat="1" applyFont="1" applyFill="1" applyBorder="1" applyAlignment="1" applyProtection="1"/>
    <xf numFmtId="3" fontId="7" fillId="2" borderId="2" xfId="0" quotePrefix="1" applyNumberFormat="1" applyFont="1" applyFill="1" applyBorder="1" applyAlignment="1" applyProtection="1">
      <alignment horizontal="center"/>
    </xf>
    <xf numFmtId="0" fontId="4" fillId="6" borderId="30" xfId="0" applyFont="1" applyFill="1" applyBorder="1" applyAlignment="1" applyProtection="1">
      <alignment horizontal="left"/>
    </xf>
    <xf numFmtId="167" fontId="4" fillId="6" borderId="30" xfId="0" applyNumberFormat="1" applyFont="1" applyFill="1" applyBorder="1" applyAlignment="1" applyProtection="1">
      <alignment horizontal="right"/>
    </xf>
    <xf numFmtId="167" fontId="6" fillId="5" borderId="31" xfId="0" applyNumberFormat="1" applyFont="1" applyFill="1" applyBorder="1" applyAlignment="1" applyProtection="1">
      <alignment horizontal="right"/>
    </xf>
    <xf numFmtId="167" fontId="6" fillId="5" borderId="32" xfId="0" applyNumberFormat="1" applyFont="1" applyFill="1" applyBorder="1" applyAlignment="1" applyProtection="1">
      <alignment horizontal="right"/>
    </xf>
    <xf numFmtId="167" fontId="6" fillId="5" borderId="33" xfId="0" applyNumberFormat="1" applyFont="1" applyFill="1" applyBorder="1" applyAlignment="1" applyProtection="1">
      <alignment horizontal="right"/>
    </xf>
    <xf numFmtId="1" fontId="4" fillId="0" borderId="25" xfId="0" applyNumberFormat="1" applyFont="1" applyBorder="1" applyAlignment="1" applyProtection="1">
      <alignment horizontal="right"/>
    </xf>
    <xf numFmtId="3" fontId="7" fillId="6" borderId="32" xfId="0" applyNumberFormat="1" applyFont="1" applyFill="1" applyBorder="1" applyAlignment="1" applyProtection="1">
      <alignment horizontal="center"/>
    </xf>
    <xf numFmtId="0" fontId="4" fillId="2" borderId="14" xfId="0" applyFont="1" applyFill="1" applyBorder="1" applyAlignment="1" applyProtection="1">
      <alignment horizontal="left"/>
    </xf>
    <xf numFmtId="3" fontId="4" fillId="2" borderId="14" xfId="0" applyNumberFormat="1" applyFont="1" applyFill="1" applyBorder="1" applyAlignment="1" applyProtection="1">
      <alignment horizontal="right"/>
    </xf>
    <xf numFmtId="3" fontId="4" fillId="12" borderId="14" xfId="0" applyNumberFormat="1" applyFont="1" applyFill="1" applyBorder="1" applyAlignment="1" applyProtection="1">
      <alignment horizontal="right"/>
    </xf>
    <xf numFmtId="3" fontId="6" fillId="2" borderId="26" xfId="0" applyNumberFormat="1" applyFont="1" applyFill="1" applyBorder="1" applyAlignment="1" applyProtection="1">
      <alignment horizontal="right"/>
    </xf>
    <xf numFmtId="3" fontId="6" fillId="2" borderId="27" xfId="0" applyNumberFormat="1" applyFont="1" applyFill="1" applyBorder="1" applyAlignment="1" applyProtection="1">
      <alignment horizontal="right"/>
    </xf>
    <xf numFmtId="3" fontId="6" fillId="2" borderId="28" xfId="0" applyNumberFormat="1" applyFont="1" applyFill="1" applyBorder="1" applyAlignment="1" applyProtection="1">
      <alignment horizontal="right"/>
    </xf>
    <xf numFmtId="1" fontId="4" fillId="0" borderId="14" xfId="0" applyNumberFormat="1" applyFont="1" applyBorder="1" applyAlignment="1" applyProtection="1">
      <alignment horizontal="right"/>
    </xf>
    <xf numFmtId="3" fontId="7" fillId="2" borderId="27" xfId="0" applyNumberFormat="1" applyFont="1" applyFill="1" applyBorder="1" applyAlignment="1" applyProtection="1">
      <alignment horizontal="center"/>
    </xf>
    <xf numFmtId="0" fontId="1" fillId="2" borderId="82" xfId="0" applyFont="1" applyFill="1" applyBorder="1" applyProtection="1"/>
    <xf numFmtId="1" fontId="6" fillId="0" borderId="46" xfId="0" quotePrefix="1" applyNumberFormat="1" applyFont="1" applyBorder="1" applyAlignment="1" applyProtection="1"/>
    <xf numFmtId="166" fontId="6" fillId="0" borderId="82" xfId="0" applyNumberFormat="1" applyFont="1" applyBorder="1" applyProtection="1"/>
    <xf numFmtId="0" fontId="1" fillId="2" borderId="83" xfId="0" applyFont="1" applyFill="1" applyBorder="1" applyProtection="1"/>
    <xf numFmtId="0" fontId="6" fillId="13" borderId="46" xfId="0" applyFont="1" applyFill="1" applyBorder="1" applyAlignment="1" applyProtection="1">
      <alignment horizontal="left"/>
    </xf>
    <xf numFmtId="3" fontId="6" fillId="13" borderId="46" xfId="0" quotePrefix="1" applyNumberFormat="1" applyFont="1" applyFill="1" applyBorder="1" applyAlignment="1" applyProtection="1"/>
    <xf numFmtId="3" fontId="6" fillId="13" borderId="47" xfId="0" quotePrefix="1" applyNumberFormat="1" applyFont="1" applyFill="1" applyBorder="1" applyAlignment="1" applyProtection="1"/>
    <xf numFmtId="3" fontId="6" fillId="13" borderId="48" xfId="0" quotePrefix="1" applyNumberFormat="1" applyFont="1" applyFill="1" applyBorder="1" applyAlignment="1" applyProtection="1"/>
    <xf numFmtId="3" fontId="6" fillId="13" borderId="49" xfId="0" quotePrefix="1" applyNumberFormat="1" applyFont="1" applyFill="1" applyBorder="1" applyAlignment="1" applyProtection="1"/>
    <xf numFmtId="3" fontId="6" fillId="0" borderId="50" xfId="0" quotePrefix="1" applyNumberFormat="1" applyFont="1" applyBorder="1" applyAlignment="1" applyProtection="1"/>
    <xf numFmtId="3" fontId="7" fillId="13" borderId="48" xfId="0" quotePrefix="1" applyNumberFormat="1" applyFont="1" applyFill="1" applyBorder="1" applyAlignment="1" applyProtection="1">
      <alignment horizontal="center"/>
    </xf>
    <xf numFmtId="166" fontId="6" fillId="0" borderId="83" xfId="0" applyNumberFormat="1" applyFont="1" applyBorder="1" applyProtection="1"/>
    <xf numFmtId="0" fontId="6" fillId="13" borderId="50" xfId="0" applyFont="1" applyFill="1" applyBorder="1" applyAlignment="1" applyProtection="1">
      <alignment horizontal="left"/>
    </xf>
    <xf numFmtId="3" fontId="6" fillId="13" borderId="50" xfId="0" quotePrefix="1" applyNumberFormat="1" applyFont="1" applyFill="1" applyBorder="1" applyAlignment="1" applyProtection="1"/>
    <xf numFmtId="3" fontId="6" fillId="13" borderId="51" xfId="0" quotePrefix="1" applyNumberFormat="1" applyFont="1" applyFill="1" applyBorder="1" applyAlignment="1" applyProtection="1"/>
    <xf numFmtId="3" fontId="6" fillId="13" borderId="52" xfId="0" quotePrefix="1" applyNumberFormat="1" applyFont="1" applyFill="1" applyBorder="1" applyAlignment="1" applyProtection="1"/>
    <xf numFmtId="3" fontId="6" fillId="13" borderId="53" xfId="0" quotePrefix="1" applyNumberFormat="1" applyFont="1" applyFill="1" applyBorder="1" applyAlignment="1" applyProtection="1"/>
    <xf numFmtId="3" fontId="7" fillId="13" borderId="52" xfId="0" quotePrefix="1" applyNumberFormat="1" applyFont="1" applyFill="1" applyBorder="1" applyAlignment="1" applyProtection="1">
      <alignment horizontal="center"/>
    </xf>
    <xf numFmtId="166" fontId="6" fillId="13" borderId="50" xfId="0" applyNumberFormat="1" applyFont="1" applyFill="1" applyBorder="1" applyProtection="1"/>
    <xf numFmtId="166" fontId="6" fillId="13" borderId="55" xfId="0" applyNumberFormat="1" applyFont="1" applyFill="1" applyBorder="1" applyProtection="1"/>
    <xf numFmtId="3" fontId="6" fillId="13" borderId="55" xfId="0" quotePrefix="1" applyNumberFormat="1" applyFont="1" applyFill="1" applyBorder="1" applyAlignment="1" applyProtection="1"/>
    <xf numFmtId="3" fontId="6" fillId="13" borderId="56" xfId="0" quotePrefix="1" applyNumberFormat="1" applyFont="1" applyFill="1" applyBorder="1" applyAlignment="1" applyProtection="1"/>
    <xf numFmtId="3" fontId="6" fillId="13" borderId="57" xfId="0" quotePrefix="1" applyNumberFormat="1" applyFont="1" applyFill="1" applyBorder="1" applyAlignment="1" applyProtection="1"/>
    <xf numFmtId="3" fontId="6" fillId="13" borderId="58" xfId="0" quotePrefix="1" applyNumberFormat="1" applyFont="1" applyFill="1" applyBorder="1" applyAlignment="1" applyProtection="1"/>
    <xf numFmtId="3" fontId="7" fillId="13" borderId="57" xfId="0" quotePrefix="1" applyNumberFormat="1" applyFont="1" applyFill="1" applyBorder="1" applyAlignment="1" applyProtection="1">
      <alignment horizontal="center"/>
    </xf>
    <xf numFmtId="1" fontId="6" fillId="0" borderId="50" xfId="0" quotePrefix="1" applyNumberFormat="1" applyFont="1" applyBorder="1" applyAlignment="1" applyProtection="1"/>
    <xf numFmtId="0" fontId="6" fillId="13" borderId="55" xfId="0" applyFont="1" applyFill="1" applyBorder="1" applyAlignment="1" applyProtection="1">
      <alignment horizontal="left"/>
    </xf>
    <xf numFmtId="0" fontId="6" fillId="13" borderId="46" xfId="0" quotePrefix="1" applyFont="1" applyFill="1" applyBorder="1" applyAlignment="1" applyProtection="1">
      <alignment horizontal="left"/>
    </xf>
    <xf numFmtId="0" fontId="4" fillId="13" borderId="55" xfId="0" applyFont="1" applyFill="1" applyBorder="1" applyAlignment="1" applyProtection="1">
      <alignment horizontal="left"/>
    </xf>
    <xf numFmtId="0" fontId="4" fillId="2" borderId="69" xfId="0" quotePrefix="1" applyFont="1" applyFill="1" applyBorder="1" applyAlignment="1" applyProtection="1">
      <alignment horizontal="left"/>
    </xf>
    <xf numFmtId="166" fontId="6" fillId="2" borderId="50" xfId="0" applyNumberFormat="1" applyFont="1" applyFill="1" applyBorder="1" applyProtection="1"/>
    <xf numFmtId="1" fontId="4" fillId="0" borderId="50" xfId="0" applyNumberFormat="1" applyFont="1" applyBorder="1" applyAlignment="1" applyProtection="1"/>
    <xf numFmtId="0" fontId="1" fillId="2" borderId="84" xfId="0" applyFont="1" applyFill="1" applyBorder="1" applyProtection="1"/>
    <xf numFmtId="0" fontId="6" fillId="13" borderId="68" xfId="0" applyFont="1" applyFill="1" applyBorder="1" applyAlignment="1" applyProtection="1">
      <alignment horizontal="left"/>
    </xf>
    <xf numFmtId="3" fontId="6" fillId="13" borderId="68" xfId="0" applyNumberFormat="1" applyFont="1" applyFill="1" applyBorder="1" applyAlignment="1" applyProtection="1"/>
    <xf numFmtId="3" fontId="6" fillId="13" borderId="85" xfId="0" applyNumberFormat="1" applyFont="1" applyFill="1" applyBorder="1" applyAlignment="1" applyProtection="1"/>
    <xf numFmtId="3" fontId="6" fillId="13" borderId="86" xfId="0" applyNumberFormat="1" applyFont="1" applyFill="1" applyBorder="1" applyAlignment="1" applyProtection="1"/>
    <xf numFmtId="3" fontId="6" fillId="13" borderId="87" xfId="0" applyNumberFormat="1" applyFont="1" applyFill="1" applyBorder="1" applyAlignment="1" applyProtection="1"/>
    <xf numFmtId="1" fontId="4" fillId="0" borderId="88" xfId="0" applyNumberFormat="1" applyFont="1" applyBorder="1" applyAlignment="1" applyProtection="1"/>
    <xf numFmtId="3" fontId="7" fillId="13" borderId="86" xfId="0" applyNumberFormat="1" applyFont="1" applyFill="1" applyBorder="1" applyAlignment="1" applyProtection="1">
      <alignment horizontal="center"/>
    </xf>
    <xf numFmtId="166" fontId="6" fillId="0" borderId="84" xfId="0" applyNumberFormat="1" applyFont="1" applyBorder="1" applyProtection="1"/>
    <xf numFmtId="166" fontId="6" fillId="2" borderId="89" xfId="0" applyNumberFormat="1" applyFont="1" applyFill="1" applyBorder="1" applyProtection="1"/>
    <xf numFmtId="1" fontId="4" fillId="2" borderId="25" xfId="0" applyNumberFormat="1" applyFont="1" applyFill="1" applyBorder="1" applyAlignment="1" applyProtection="1"/>
    <xf numFmtId="1" fontId="6" fillId="2" borderId="0" xfId="0" quotePrefix="1" applyNumberFormat="1" applyFont="1" applyFill="1" applyBorder="1" applyAlignment="1" applyProtection="1">
      <alignment horizontal="right"/>
    </xf>
    <xf numFmtId="1" fontId="4" fillId="2" borderId="90" xfId="0" applyNumberFormat="1" applyFont="1" applyFill="1" applyBorder="1" applyAlignment="1" applyProtection="1"/>
    <xf numFmtId="1" fontId="4" fillId="0" borderId="90" xfId="0" applyNumberFormat="1" applyFont="1" applyBorder="1" applyAlignment="1" applyProtection="1"/>
    <xf numFmtId="0" fontId="6" fillId="2" borderId="91" xfId="0" applyFont="1" applyFill="1" applyBorder="1" applyAlignment="1" applyProtection="1">
      <alignment horizontal="left"/>
    </xf>
    <xf numFmtId="0" fontId="6" fillId="2" borderId="89" xfId="0" applyFont="1" applyFill="1" applyBorder="1" applyAlignment="1" applyProtection="1">
      <alignment horizontal="left"/>
    </xf>
    <xf numFmtId="1" fontId="4" fillId="2" borderId="67" xfId="0" applyNumberFormat="1" applyFont="1" applyFill="1" applyBorder="1" applyProtection="1"/>
    <xf numFmtId="1" fontId="4" fillId="0" borderId="73" xfId="0" applyNumberFormat="1" applyFont="1" applyBorder="1" applyProtection="1"/>
    <xf numFmtId="1" fontId="4" fillId="0" borderId="67" xfId="0" applyNumberFormat="1" applyFont="1" applyBorder="1" applyProtection="1"/>
    <xf numFmtId="1" fontId="4" fillId="2" borderId="92" xfId="0" applyNumberFormat="1" applyFont="1" applyFill="1" applyBorder="1" applyProtection="1"/>
    <xf numFmtId="3" fontId="6" fillId="2" borderId="0" xfId="0" applyNumberFormat="1" applyFont="1" applyFill="1" applyBorder="1" applyProtection="1"/>
    <xf numFmtId="0" fontId="28" fillId="2" borderId="93" xfId="3" applyFont="1" applyFill="1" applyBorder="1" applyProtection="1"/>
    <xf numFmtId="0" fontId="1" fillId="2" borderId="13" xfId="0" quotePrefix="1" applyFont="1" applyFill="1" applyBorder="1" applyAlignment="1" applyProtection="1">
      <alignment horizontal="left"/>
    </xf>
    <xf numFmtId="167" fontId="26" fillId="2" borderId="13" xfId="0" quotePrefix="1" applyNumberFormat="1" applyFont="1" applyFill="1" applyBorder="1" applyAlignment="1" applyProtection="1"/>
    <xf numFmtId="167" fontId="27" fillId="2" borderId="13" xfId="0" quotePrefix="1" applyNumberFormat="1" applyFont="1" applyFill="1" applyBorder="1" applyAlignment="1" applyProtection="1"/>
    <xf numFmtId="1" fontId="4" fillId="0" borderId="0" xfId="0" applyNumberFormat="1" applyFont="1" applyBorder="1" applyProtection="1"/>
    <xf numFmtId="0" fontId="6" fillId="2" borderId="0" xfId="0" applyFont="1" applyFill="1" applyBorder="1" applyAlignment="1" applyProtection="1">
      <alignment horizontal="left"/>
    </xf>
    <xf numFmtId="1" fontId="4" fillId="2" borderId="0" xfId="0" applyNumberFormat="1" applyFont="1" applyFill="1" applyBorder="1" applyProtection="1"/>
    <xf numFmtId="0" fontId="15" fillId="2" borderId="0" xfId="2" applyFont="1" applyFill="1" applyBorder="1" applyAlignment="1" applyProtection="1">
      <alignment horizontal="left" vertical="center"/>
    </xf>
    <xf numFmtId="1" fontId="4" fillId="2" borderId="34" xfId="0" applyNumberFormat="1" applyFont="1" applyFill="1" applyBorder="1" applyProtection="1"/>
    <xf numFmtId="0" fontId="29" fillId="8" borderId="1" xfId="2" applyFont="1" applyFill="1" applyBorder="1" applyAlignment="1" applyProtection="1">
      <alignment horizontal="center" vertical="center"/>
    </xf>
    <xf numFmtId="0" fontId="15" fillId="2" borderId="0" xfId="2" applyFont="1" applyFill="1" applyBorder="1" applyAlignment="1" applyProtection="1">
      <alignment horizontal="right" vertical="center"/>
    </xf>
    <xf numFmtId="0" fontId="30" fillId="8" borderId="1" xfId="2" applyFont="1" applyFill="1" applyBorder="1" applyAlignment="1" applyProtection="1">
      <alignment horizontal="center" vertical="center"/>
    </xf>
    <xf numFmtId="0" fontId="6" fillId="2" borderId="0" xfId="0" applyFont="1" applyFill="1" applyBorder="1" applyAlignment="1" applyProtection="1">
      <alignment horizontal="right"/>
    </xf>
    <xf numFmtId="168" fontId="31" fillId="5" borderId="1" xfId="4" applyNumberFormat="1" applyFont="1" applyFill="1" applyBorder="1" applyAlignment="1" applyProtection="1">
      <alignment horizontal="center" vertical="center"/>
    </xf>
    <xf numFmtId="0" fontId="20" fillId="2" borderId="0" xfId="0" applyFont="1" applyFill="1" applyBorder="1" applyAlignment="1" applyProtection="1">
      <alignment horizontal="center"/>
    </xf>
    <xf numFmtId="0" fontId="20" fillId="2" borderId="0" xfId="0" applyFont="1" applyFill="1" applyBorder="1" applyAlignment="1" applyProtection="1">
      <alignment horizontal="left"/>
    </xf>
    <xf numFmtId="1" fontId="3" fillId="2" borderId="0" xfId="0" applyNumberFormat="1" applyFont="1" applyFill="1" applyBorder="1" applyProtection="1"/>
    <xf numFmtId="0" fontId="33" fillId="2" borderId="0" xfId="0" applyFont="1" applyFill="1" applyProtection="1"/>
    <xf numFmtId="0" fontId="20" fillId="2" borderId="0" xfId="0" applyFont="1" applyFill="1" applyAlignment="1" applyProtection="1">
      <alignment horizontal="center"/>
    </xf>
    <xf numFmtId="0" fontId="7" fillId="2" borderId="0" xfId="0" applyFont="1" applyFill="1" applyBorder="1" applyAlignment="1" applyProtection="1">
      <alignment horizontal="right"/>
    </xf>
    <xf numFmtId="1" fontId="4" fillId="2" borderId="82" xfId="0" applyNumberFormat="1" applyFont="1" applyFill="1" applyBorder="1" applyProtection="1"/>
    <xf numFmtId="0" fontId="4" fillId="2" borderId="0" xfId="0" applyFont="1" applyFill="1" applyBorder="1" applyAlignment="1" applyProtection="1">
      <alignment horizontal="left"/>
    </xf>
    <xf numFmtId="1" fontId="7" fillId="2" borderId="0" xfId="0" applyNumberFormat="1" applyFont="1" applyFill="1" applyBorder="1" applyAlignment="1" applyProtection="1">
      <alignment horizontal="right"/>
    </xf>
    <xf numFmtId="0" fontId="2" fillId="2" borderId="82" xfId="0" applyFont="1" applyFill="1" applyBorder="1" applyProtection="1"/>
    <xf numFmtId="166" fontId="8" fillId="2" borderId="0" xfId="0" quotePrefix="1" applyNumberFormat="1" applyFont="1" applyFill="1" applyBorder="1" applyAlignment="1" applyProtection="1">
      <alignment horizontal="left"/>
    </xf>
    <xf numFmtId="3" fontId="4" fillId="2" borderId="0" xfId="0" applyNumberFormat="1" applyFont="1" applyFill="1" applyBorder="1" applyProtection="1"/>
    <xf numFmtId="0" fontId="7" fillId="2" borderId="0" xfId="0" quotePrefix="1" applyFont="1" applyFill="1" applyBorder="1" applyAlignment="1" applyProtection="1">
      <alignment horizontal="left"/>
    </xf>
    <xf numFmtId="0" fontId="1" fillId="3" borderId="0" xfId="0" applyFont="1" applyFill="1" applyProtection="1"/>
    <xf numFmtId="0" fontId="2" fillId="3" borderId="0" xfId="0" applyFont="1" applyFill="1" applyProtection="1"/>
    <xf numFmtId="3" fontId="34" fillId="2" borderId="84" xfId="0" applyNumberFormat="1" applyFont="1" applyFill="1" applyBorder="1" applyAlignment="1" applyProtection="1">
      <alignment horizontal="center" vertical="center"/>
    </xf>
    <xf numFmtId="0" fontId="19" fillId="6" borderId="16" xfId="2" applyFont="1" applyFill="1" applyBorder="1" applyAlignment="1" applyProtection="1">
      <alignment horizontal="center" vertical="center" wrapText="1"/>
    </xf>
    <xf numFmtId="0" fontId="19" fillId="6" borderId="20" xfId="2"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4" fillId="6" borderId="20"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EW%20-2016/Diana/Odit/B3_2015_4_19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E9">
            <v>42005</v>
          </cell>
          <cell r="F9">
            <v>42369</v>
          </cell>
        </row>
        <row r="12">
          <cell r="B12" t="str">
            <v>Министерство на околната среда и водите</v>
          </cell>
          <cell r="E12" t="str">
            <v>код по ЕБК:</v>
          </cell>
          <cell r="F12" t="str">
            <v>1900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0</v>
          </cell>
          <cell r="G72">
            <v>0</v>
          </cell>
          <cell r="H72">
            <v>0</v>
          </cell>
          <cell r="I72">
            <v>0</v>
          </cell>
          <cell r="J72">
            <v>0</v>
          </cell>
        </row>
        <row r="87">
          <cell r="E87">
            <v>0</v>
          </cell>
          <cell r="G87">
            <v>0</v>
          </cell>
          <cell r="H87">
            <v>0</v>
          </cell>
          <cell r="I87">
            <v>0</v>
          </cell>
          <cell r="J87">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3433136</v>
          </cell>
          <cell r="H182">
            <v>0</v>
          </cell>
          <cell r="I182">
            <v>-1584</v>
          </cell>
          <cell r="J182">
            <v>491904</v>
          </cell>
        </row>
        <row r="185">
          <cell r="E185">
            <v>0</v>
          </cell>
          <cell r="G185">
            <v>529875</v>
          </cell>
          <cell r="H185">
            <v>0</v>
          </cell>
          <cell r="I185">
            <v>2941</v>
          </cell>
          <cell r="J185">
            <v>64461</v>
          </cell>
        </row>
        <row r="191">
          <cell r="E191">
            <v>0</v>
          </cell>
          <cell r="G191">
            <v>0</v>
          </cell>
          <cell r="H191">
            <v>0</v>
          </cell>
          <cell r="I191">
            <v>0</v>
          </cell>
          <cell r="J191">
            <v>1057108</v>
          </cell>
        </row>
        <row r="197">
          <cell r="E197">
            <v>0</v>
          </cell>
          <cell r="G197">
            <v>0</v>
          </cell>
          <cell r="H197">
            <v>0</v>
          </cell>
          <cell r="I197">
            <v>0</v>
          </cell>
          <cell r="J197">
            <v>0</v>
          </cell>
        </row>
        <row r="198">
          <cell r="E198">
            <v>0</v>
          </cell>
          <cell r="G198">
            <v>32833981</v>
          </cell>
          <cell r="H198">
            <v>0</v>
          </cell>
          <cell r="I198">
            <v>148988</v>
          </cell>
          <cell r="J198">
            <v>0</v>
          </cell>
        </row>
        <row r="216">
          <cell r="E216">
            <v>0</v>
          </cell>
          <cell r="G216">
            <v>65708</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5001</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5848254</v>
          </cell>
          <cell r="H267">
            <v>0</v>
          </cell>
          <cell r="I267">
            <v>0</v>
          </cell>
          <cell r="J267">
            <v>0</v>
          </cell>
        </row>
        <row r="268">
          <cell r="E268">
            <v>0</v>
          </cell>
          <cell r="G268">
            <v>25816528</v>
          </cell>
          <cell r="H268">
            <v>0</v>
          </cell>
          <cell r="I268">
            <v>0</v>
          </cell>
          <cell r="J268">
            <v>0</v>
          </cell>
        </row>
        <row r="276">
          <cell r="E276">
            <v>0</v>
          </cell>
          <cell r="G276">
            <v>1109976</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1114621</v>
          </cell>
          <cell r="H384">
            <v>0</v>
          </cell>
          <cell r="I384">
            <v>69858</v>
          </cell>
          <cell r="J384">
            <v>13540</v>
          </cell>
        </row>
        <row r="387">
          <cell r="E387">
            <v>0</v>
          </cell>
          <cell r="G387">
            <v>69726865</v>
          </cell>
          <cell r="H387">
            <v>0</v>
          </cell>
          <cell r="I387">
            <v>0</v>
          </cell>
          <cell r="J387">
            <v>101139</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3">
          <cell r="G413">
            <v>458576</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-1587195</v>
          </cell>
          <cell r="H512">
            <v>0</v>
          </cell>
          <cell r="I512">
            <v>80487</v>
          </cell>
          <cell r="J512">
            <v>1355467</v>
          </cell>
        </row>
        <row r="519">
          <cell r="E519">
            <v>0</v>
          </cell>
          <cell r="G519">
            <v>-70408</v>
          </cell>
          <cell r="H519">
            <v>0</v>
          </cell>
          <cell r="I519">
            <v>0</v>
          </cell>
          <cell r="J519">
            <v>143327</v>
          </cell>
        </row>
        <row r="524">
          <cell r="E524">
            <v>0</v>
          </cell>
          <cell r="G524">
            <v>0</v>
          </cell>
          <cell r="H524">
            <v>0</v>
          </cell>
          <cell r="I524">
            <v>0</v>
          </cell>
          <cell r="J524">
            <v>0</v>
          </cell>
        </row>
        <row r="532">
          <cell r="E532">
            <v>0</v>
          </cell>
          <cell r="G532">
            <v>0</v>
          </cell>
          <cell r="H532">
            <v>0</v>
          </cell>
          <cell r="I532">
            <v>0</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I567">
            <v>0</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H575">
            <v>0</v>
          </cell>
          <cell r="I575">
            <v>0</v>
          </cell>
          <cell r="J575">
            <v>0</v>
          </cell>
        </row>
        <row r="576">
          <cell r="H576">
            <v>0</v>
          </cell>
          <cell r="I576">
            <v>0</v>
          </cell>
          <cell r="J576">
            <v>0</v>
          </cell>
        </row>
        <row r="577">
          <cell r="H577">
            <v>0</v>
          </cell>
          <cell r="I577">
            <v>0</v>
          </cell>
          <cell r="J577">
            <v>0</v>
          </cell>
        </row>
        <row r="578">
          <cell r="H578">
            <v>0</v>
          </cell>
          <cell r="I578">
            <v>0</v>
          </cell>
          <cell r="J578">
            <v>0</v>
          </cell>
        </row>
        <row r="579">
          <cell r="E579">
            <v>0</v>
          </cell>
          <cell r="G579">
            <v>0</v>
          </cell>
          <cell r="H579">
            <v>0</v>
          </cell>
          <cell r="I579">
            <v>0</v>
          </cell>
          <cell r="J579">
            <v>0</v>
          </cell>
        </row>
        <row r="582">
          <cell r="E582">
            <v>0</v>
          </cell>
          <cell r="J582">
            <v>0</v>
          </cell>
        </row>
        <row r="593">
          <cell r="B593">
            <v>16022016</v>
          </cell>
          <cell r="E593" t="str">
            <v>940 60 08</v>
          </cell>
          <cell r="H593" t="str">
            <v>epeneva@moew.government.bg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52" zoomScale="75" zoomScaleNormal="75" workbookViewId="0">
      <selection activeCell="H110" sqref="H110"/>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166</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f>+[1]OTCHET!B9</f>
        <v>0</v>
      </c>
      <c r="C11" s="23"/>
      <c r="D11" s="20"/>
      <c r="E11" s="3"/>
      <c r="F11" s="24">
        <f>[1]OTCHET!E9</f>
        <v>42005</v>
      </c>
      <c r="G11" s="25">
        <f>[1]OTCHET!F9</f>
        <v>42369</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околната среда и водите</v>
      </c>
      <c r="C13" s="29"/>
      <c r="D13" s="29"/>
      <c r="E13" s="32" t="str">
        <f>+[1]OTCHET!E12</f>
        <v>код по ЕБК:</v>
      </c>
      <c r="F13" s="33" t="str">
        <f>+[1]OTCHET!F12</f>
        <v>1900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98</v>
      </c>
      <c r="F15" s="38" t="str">
        <f>[1]OTCHET!F15</f>
        <v>СЕС - КСФ</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6" t="s">
        <v>7</v>
      </c>
      <c r="F17" s="418"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7"/>
      <c r="F18" s="419"/>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f t="shared" ref="E22:J22" si="0">+E23+E25+E36+E37</f>
        <v>0</v>
      </c>
      <c r="F22" s="99">
        <f t="shared" si="0"/>
        <v>0</v>
      </c>
      <c r="G22" s="100">
        <f t="shared" si="0"/>
        <v>0</v>
      </c>
      <c r="H22" s="101">
        <f t="shared" si="0"/>
        <v>0</v>
      </c>
      <c r="I22" s="101">
        <f t="shared" si="0"/>
        <v>0</v>
      </c>
      <c r="J22" s="102">
        <f t="shared" si="0"/>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f>[1]OTCHET!E22+[1]OTCHET!E28+[1]OTCHET!E33+[1]OTCHET!E39+[1]OTCHET!E44+[1]OTCHET!E49+[1]OTCHET!E55+[1]OTCHET!E58+[1]OTCHET!E61+[1]OTCHET!E62+[1]OTCHET!E69+[1]OTCHET!E70+[1]OTCHET!E71</f>
        <v>0</v>
      </c>
      <c r="F23" s="108">
        <f t="shared" ref="F23:F86" si="1">+G23+H23+I23+J23</f>
        <v>0</v>
      </c>
      <c r="G23" s="109">
        <f>[1]OTCHET!G22+[1]OTCHET!G28+[1]OTCHET!G33+[1]OTCHET!G39+[1]OTCHET!G44+[1]OTCHET!G49+[1]OTCHET!G55+[1]OTCHET!G58+[1]OTCHET!G61+[1]OTCHET!G62+[1]OTCHET!G69+[1]OTCHET!G70+[1]OTCHET!G71</f>
        <v>0</v>
      </c>
      <c r="H23" s="110">
        <f>[1]OTCHET!H22+[1]OTCHET!H28+[1]OTCHET!H33+[1]OTCHET!H39+[1]OTCHET!H44+[1]OTCHET!H49+[1]OTCHET!H55+[1]OTCHET!H58+[1]OTCHET!H61+[1]OTCHET!H62+[1]OTCHET!H69+[1]OTCHET!H70+[1]OTCHET!H71</f>
        <v>0</v>
      </c>
      <c r="I23" s="110">
        <f>[1]OTCHET!I22+[1]OTCHET!I28+[1]OTCHET!I33+[1]OTCHET!I39+[1]OTCHET!I44+[1]OTCHET!I49+[1]OTCHET!I55+[1]OTCHET!I58+[1]OTCHET!I61+[1]OTCHET!I62+[1]OTCHET!I69+[1]OTCHET!I70+[1]OTCHET!I71</f>
        <v>0</v>
      </c>
      <c r="J23" s="111">
        <f>[1]OTCHET!J22+[1]OTCHET!J28+[1]OTCHET!J33+[1]OTCHET!J39+[1]OTCHET!J44+[1]OTCHET!J49+[1]OTCHET!J55+[1]OTCHET!J58+[1]OTCHET!J61+[1]OTCHET!J62+[1]OTCHET!J69+[1]OTCHET!J70+[1]OTCHET!J71</f>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f t="shared" si="1"/>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f>+E26+E30+E31+E32+E33</f>
        <v>0</v>
      </c>
      <c r="F25" s="124">
        <f>+F26+F30+F31+F32+F33</f>
        <v>0</v>
      </c>
      <c r="G25" s="125">
        <f t="shared" ref="G25:M25" si="2">+G26+G30+G31+G32+G33</f>
        <v>0</v>
      </c>
      <c r="H25" s="126">
        <f>+H26+H30+H31+H32+H33</f>
        <v>0</v>
      </c>
      <c r="I25" s="126">
        <f>+I26+I30+I31+I32+I33</f>
        <v>0</v>
      </c>
      <c r="J25" s="127">
        <f>+J26+J30+J31+J32+J33</f>
        <v>0</v>
      </c>
      <c r="K25" s="103">
        <f t="shared" si="2"/>
        <v>0</v>
      </c>
      <c r="L25" s="103">
        <f t="shared" si="2"/>
        <v>0</v>
      </c>
      <c r="M25" s="103">
        <f t="shared" si="2"/>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f>[1]OTCHET!E72</f>
        <v>0</v>
      </c>
      <c r="F26" s="130">
        <f t="shared" si="1"/>
        <v>0</v>
      </c>
      <c r="G26" s="131">
        <f>[1]OTCHET!G72</f>
        <v>0</v>
      </c>
      <c r="H26" s="132">
        <f>[1]OTCHET!H72</f>
        <v>0</v>
      </c>
      <c r="I26" s="132">
        <f>[1]OTCHET!I72</f>
        <v>0</v>
      </c>
      <c r="J26" s="133">
        <f>[1]OTCHET!J72</f>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f>[1]OTCHET!E73</f>
        <v>0</v>
      </c>
      <c r="F27" s="137">
        <f t="shared" si="1"/>
        <v>0</v>
      </c>
      <c r="G27" s="138">
        <f>[1]OTCHET!G73</f>
        <v>0</v>
      </c>
      <c r="H27" s="139">
        <f>[1]OTCHET!H73</f>
        <v>0</v>
      </c>
      <c r="I27" s="139">
        <f>[1]OTCHET!I73</f>
        <v>0</v>
      </c>
      <c r="J27" s="140">
        <f>[1]OTCHET!J73</f>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f>[1]OTCHET!E75</f>
        <v>0</v>
      </c>
      <c r="F28" s="145">
        <f t="shared" si="1"/>
        <v>0</v>
      </c>
      <c r="G28" s="146">
        <f>[1]OTCHET!G75</f>
        <v>0</v>
      </c>
      <c r="H28" s="147">
        <f>[1]OTCHET!H75</f>
        <v>0</v>
      </c>
      <c r="I28" s="147">
        <f>[1]OTCHET!I75</f>
        <v>0</v>
      </c>
      <c r="J28" s="148">
        <f>[1]OTCHET!J75</f>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f>+[1]OTCHET!E76+[1]OTCHET!E77</f>
        <v>0</v>
      </c>
      <c r="F29" s="153">
        <f t="shared" si="1"/>
        <v>0</v>
      </c>
      <c r="G29" s="154">
        <f>+[1]OTCHET!G76+[1]OTCHET!G77</f>
        <v>0</v>
      </c>
      <c r="H29" s="155">
        <f>+[1]OTCHET!H76+[1]OTCHET!H77</f>
        <v>0</v>
      </c>
      <c r="I29" s="155">
        <f>+[1]OTCHET!I76+[1]OTCHET!I77</f>
        <v>0</v>
      </c>
      <c r="J29" s="156">
        <f>+[1]OTCHET!J76+[1]OTCHET!J77</f>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f>[1]OTCHET!E87+[1]OTCHET!E90+[1]OTCHET!E91</f>
        <v>0</v>
      </c>
      <c r="F30" s="159">
        <f t="shared" si="1"/>
        <v>0</v>
      </c>
      <c r="G30" s="160">
        <f>[1]OTCHET!G87+[1]OTCHET!G90+[1]OTCHET!G91</f>
        <v>0</v>
      </c>
      <c r="H30" s="161">
        <f>[1]OTCHET!H87+[1]OTCHET!H90+[1]OTCHET!H91</f>
        <v>0</v>
      </c>
      <c r="I30" s="161">
        <f>[1]OTCHET!I87+[1]OTCHET!I90+[1]OTCHET!I91</f>
        <v>0</v>
      </c>
      <c r="J30" s="162">
        <f>[1]OTCHET!J87+[1]OTCHET!J90+[1]OTCHET!J91</f>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f>[1]OTCHET!E105</f>
        <v>0</v>
      </c>
      <c r="F31" s="165">
        <f t="shared" si="1"/>
        <v>0</v>
      </c>
      <c r="G31" s="166">
        <f>[1]OTCHET!G105</f>
        <v>0</v>
      </c>
      <c r="H31" s="167">
        <f>[1]OTCHET!H105</f>
        <v>0</v>
      </c>
      <c r="I31" s="167">
        <f>[1]OTCHET!I105</f>
        <v>0</v>
      </c>
      <c r="J31" s="168">
        <f>[1]OTCHET!J105</f>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f>[1]OTCHET!E109+[1]OTCHET!E116+[1]OTCHET!E132+[1]OTCHET!E133</f>
        <v>0</v>
      </c>
      <c r="F32" s="165">
        <f t="shared" si="1"/>
        <v>0</v>
      </c>
      <c r="G32" s="166">
        <f>[1]OTCHET!G109+[1]OTCHET!G116+[1]OTCHET!G132+[1]OTCHET!G133</f>
        <v>0</v>
      </c>
      <c r="H32" s="167">
        <f>[1]OTCHET!H109+[1]OTCHET!H116+[1]OTCHET!H132+[1]OTCHET!H133</f>
        <v>0</v>
      </c>
      <c r="I32" s="167">
        <f>[1]OTCHET!I109+[1]OTCHET!I116+[1]OTCHET!I132+[1]OTCHET!I133</f>
        <v>0</v>
      </c>
      <c r="J32" s="168">
        <f>[1]OTCHET!J109+[1]OTCHET!J116+[1]OTCHET!J132+[1]OTCHET!J133</f>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f>[1]OTCHET!E120</f>
        <v>0</v>
      </c>
      <c r="F33" s="117">
        <f t="shared" si="1"/>
        <v>0</v>
      </c>
      <c r="G33" s="118">
        <f>[1]OTCHET!G120</f>
        <v>0</v>
      </c>
      <c r="H33" s="119">
        <f>[1]OTCHET!H120</f>
        <v>0</v>
      </c>
      <c r="I33" s="119">
        <f>[1]OTCHET!I120</f>
        <v>0</v>
      </c>
      <c r="J33" s="120">
        <f>[1]OTCHET!J120</f>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f t="shared" si="1"/>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f t="shared" si="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f>+[1]OTCHET!E134</f>
        <v>0</v>
      </c>
      <c r="F36" s="188">
        <f t="shared" si="1"/>
        <v>0</v>
      </c>
      <c r="G36" s="189">
        <f>+[1]OTCHET!G134</f>
        <v>0</v>
      </c>
      <c r="H36" s="190">
        <f>+[1]OTCHET!H134</f>
        <v>0</v>
      </c>
      <c r="I36" s="190">
        <f>+[1]OTCHET!I134</f>
        <v>0</v>
      </c>
      <c r="J36" s="191">
        <f>+[1]OTCHET!J134</f>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f>[1]OTCHET!E137+[1]OTCHET!E146+[1]OTCHET!E155</f>
        <v>0</v>
      </c>
      <c r="F37" s="196">
        <f t="shared" si="1"/>
        <v>0</v>
      </c>
      <c r="G37" s="197">
        <f>[1]OTCHET!G137+[1]OTCHET!G146+[1]OTCHET!G155</f>
        <v>0</v>
      </c>
      <c r="H37" s="198">
        <f>[1]OTCHET!H137+[1]OTCHET!H146+[1]OTCHET!H155</f>
        <v>0</v>
      </c>
      <c r="I37" s="198">
        <f>[1]OTCHET!I137+[1]OTCHET!I146+[1]OTCHET!I155</f>
        <v>0</v>
      </c>
      <c r="J37" s="199">
        <f>[1]OTCHET!J137+[1]OTCHET!J146+[1]OTCHET!J155</f>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f t="shared" ref="E38:J38" si="3">SUM(E39:E53)-E44-E46-E51-E52</f>
        <v>0</v>
      </c>
      <c r="F38" s="206">
        <f t="shared" si="3"/>
        <v>71406277</v>
      </c>
      <c r="G38" s="207">
        <f t="shared" si="3"/>
        <v>69642459</v>
      </c>
      <c r="H38" s="208">
        <f t="shared" si="3"/>
        <v>0</v>
      </c>
      <c r="I38" s="208">
        <f t="shared" si="3"/>
        <v>150345</v>
      </c>
      <c r="J38" s="209">
        <f t="shared" si="3"/>
        <v>1613473</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f>[1]OTCHET!E182</f>
        <v>0</v>
      </c>
      <c r="F39" s="108">
        <f t="shared" si="1"/>
        <v>3923456</v>
      </c>
      <c r="G39" s="109">
        <f>[1]OTCHET!G182</f>
        <v>3433136</v>
      </c>
      <c r="H39" s="110">
        <f>[1]OTCHET!H182</f>
        <v>0</v>
      </c>
      <c r="I39" s="110">
        <f>[1]OTCHET!I182</f>
        <v>-1584</v>
      </c>
      <c r="J39" s="111">
        <f>[1]OTCHET!J182</f>
        <v>491904</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f>[1]OTCHET!E185</f>
        <v>0</v>
      </c>
      <c r="F40" s="165">
        <f t="shared" si="1"/>
        <v>597277</v>
      </c>
      <c r="G40" s="166">
        <f>[1]OTCHET!G185</f>
        <v>529875</v>
      </c>
      <c r="H40" s="167">
        <f>[1]OTCHET!H185</f>
        <v>0</v>
      </c>
      <c r="I40" s="167">
        <f>[1]OTCHET!I185</f>
        <v>2941</v>
      </c>
      <c r="J40" s="168">
        <f>[1]OTCHET!J185</f>
        <v>64461</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f>+[1]OTCHET!E191+[1]OTCHET!E197</f>
        <v>0</v>
      </c>
      <c r="F41" s="165">
        <f t="shared" si="1"/>
        <v>1057108</v>
      </c>
      <c r="G41" s="166">
        <f>+[1]OTCHET!G191+[1]OTCHET!G197</f>
        <v>0</v>
      </c>
      <c r="H41" s="167">
        <f>+[1]OTCHET!H191+[1]OTCHET!H197</f>
        <v>0</v>
      </c>
      <c r="I41" s="167">
        <f>+[1]OTCHET!I191+[1]OTCHET!I197</f>
        <v>0</v>
      </c>
      <c r="J41" s="168">
        <f>+[1]OTCHET!J191+[1]OTCHET!J197</f>
        <v>1057108</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f>+[1]OTCHET!E198+[1]OTCHET!E216+[1]OTCHET!E263</f>
        <v>0</v>
      </c>
      <c r="F42" s="165">
        <f t="shared" si="1"/>
        <v>33048677</v>
      </c>
      <c r="G42" s="166">
        <f>+[1]OTCHET!G198+[1]OTCHET!G216+[1]OTCHET!G263</f>
        <v>32899689</v>
      </c>
      <c r="H42" s="167">
        <f>+[1]OTCHET!H198+[1]OTCHET!H216+[1]OTCHET!H263</f>
        <v>0</v>
      </c>
      <c r="I42" s="167">
        <f>+[1]OTCHET!I198+[1]OTCHET!I216+[1]OTCHET!I263</f>
        <v>148988</v>
      </c>
      <c r="J42" s="168">
        <f>+[1]OTCHET!J198+[1]OTCHET!J216+[1]OTCHET!J263</f>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f>+[1]OTCHET!E220+[1]OTCHET!E226+[1]OTCHET!E229+[1]OTCHET!E230+[1]OTCHET!E231+[1]OTCHET!E232+[1]OTCHET!E233</f>
        <v>0</v>
      </c>
      <c r="F43" s="117">
        <f t="shared" si="1"/>
        <v>0</v>
      </c>
      <c r="G43" s="118">
        <f>+[1]OTCHET!G220+[1]OTCHET!G226+[1]OTCHET!G229+[1]OTCHET!G230+[1]OTCHET!G231+[1]OTCHET!G232+[1]OTCHET!G233</f>
        <v>0</v>
      </c>
      <c r="H43" s="119">
        <f>+[1]OTCHET!H220+[1]OTCHET!H226+[1]OTCHET!H229+[1]OTCHET!H230+[1]OTCHET!H231+[1]OTCHET!H232+[1]OTCHET!H233</f>
        <v>0</v>
      </c>
      <c r="I43" s="119">
        <f>+[1]OTCHET!I220+[1]OTCHET!I226+[1]OTCHET!I229+[1]OTCHET!I230+[1]OTCHET!I231+[1]OTCHET!I232+[1]OTCHET!I233</f>
        <v>0</v>
      </c>
      <c r="J43" s="120">
        <f>+[1]OTCHET!J220+[1]OTCHET!J226+[1]OTCHET!J229+[1]OTCHET!J230+[1]OTCHET!J231+[1]OTCHET!J232+[1]OTCHET!J233</f>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f>+[1]OTCHET!E229+[1]OTCHET!E230+[1]OTCHET!E231+[1]OTCHET!E232+[1]OTCHET!E235+[1]OTCHET!E236+[1]OTCHET!E239</f>
        <v>0</v>
      </c>
      <c r="F44" s="222">
        <f t="shared" si="1"/>
        <v>0</v>
      </c>
      <c r="G44" s="223">
        <f>+[1]OTCHET!G229+[1]OTCHET!G230+[1]OTCHET!G231+[1]OTCHET!G232+[1]OTCHET!G235+[1]OTCHET!G236+[1]OTCHET!G239</f>
        <v>0</v>
      </c>
      <c r="H44" s="224">
        <f>+[1]OTCHET!H229+[1]OTCHET!H230+[1]OTCHET!H231+[1]OTCHET!H232+[1]OTCHET!H235+[1]OTCHET!H236+[1]OTCHET!H239</f>
        <v>0</v>
      </c>
      <c r="I44" s="225">
        <f>+[1]OTCHET!I229+[1]OTCHET!I230+[1]OTCHET!I231+[1]OTCHET!I232+[1]OTCHET!I235+[1]OTCHET!I236+[1]OTCHET!I239</f>
        <v>0</v>
      </c>
      <c r="J44" s="226">
        <f>+[1]OTCHET!J229+[1]OTCHET!J230+[1]OTCHET!J231+[1]OTCHET!J232+[1]OTCHET!J235+[1]OTCHET!J236+[1]OTCHET!J239</f>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f>+[1]OTCHET!E247+[1]OTCHET!E248+[1]OTCHET!E249+[1]OTCHET!E250</f>
        <v>0</v>
      </c>
      <c r="F45" s="230">
        <f t="shared" si="1"/>
        <v>0</v>
      </c>
      <c r="G45" s="231">
        <f>+[1]OTCHET!G247+[1]OTCHET!G248+[1]OTCHET!G249+[1]OTCHET!G250</f>
        <v>0</v>
      </c>
      <c r="H45" s="232">
        <f>+[1]OTCHET!H247+[1]OTCHET!H248+[1]OTCHET!H249+[1]OTCHET!H250</f>
        <v>0</v>
      </c>
      <c r="I45" s="232">
        <f>+[1]OTCHET!I247+[1]OTCHET!I248+[1]OTCHET!I249+[1]OTCHET!I250</f>
        <v>0</v>
      </c>
      <c r="J45" s="233">
        <f>+[1]OTCHET!J247+[1]OTCHET!J248+[1]OTCHET!J249+[1]OTCHET!J250</f>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f>+[1]OTCHET!E248</f>
        <v>0</v>
      </c>
      <c r="F46" s="222">
        <f t="shared" si="1"/>
        <v>0</v>
      </c>
      <c r="G46" s="223">
        <f>+[1]OTCHET!G248</f>
        <v>0</v>
      </c>
      <c r="H46" s="224">
        <f>+[1]OTCHET!H248</f>
        <v>0</v>
      </c>
      <c r="I46" s="225">
        <f>+[1]OTCHET!I248</f>
        <v>0</v>
      </c>
      <c r="J46" s="226">
        <f>+[1]OTCHET!J248</f>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f>+[1]OTCHET!E257+[1]OTCHET!E261+[1]OTCHET!E262+[1]OTCHET!E264</f>
        <v>0</v>
      </c>
      <c r="F47" s="165">
        <f t="shared" si="1"/>
        <v>5001</v>
      </c>
      <c r="G47" s="166">
        <f>+[1]OTCHET!G257+[1]OTCHET!G261+[1]OTCHET!G262+[1]OTCHET!G264</f>
        <v>5001</v>
      </c>
      <c r="H47" s="167">
        <f>+[1]OTCHET!H257+[1]OTCHET!H261+[1]OTCHET!H262+[1]OTCHET!H264</f>
        <v>0</v>
      </c>
      <c r="I47" s="167">
        <f>+[1]OTCHET!I257+[1]OTCHET!I261+[1]OTCHET!I262+[1]OTCHET!I264</f>
        <v>0</v>
      </c>
      <c r="J47" s="168">
        <f>+[1]OTCHET!J257+[1]OTCHET!J261+[1]OTCHET!J262+[1]OTCHET!J264</f>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f>[1]OTCHET!E267+[1]OTCHET!E268+[1]OTCHET!E276+[1]OTCHET!E279</f>
        <v>0</v>
      </c>
      <c r="F48" s="165">
        <f t="shared" si="1"/>
        <v>32774758</v>
      </c>
      <c r="G48" s="166">
        <f>[1]OTCHET!G267+[1]OTCHET!G268+[1]OTCHET!G276+[1]OTCHET!G279</f>
        <v>32774758</v>
      </c>
      <c r="H48" s="167">
        <f>[1]OTCHET!H267+[1]OTCHET!H268+[1]OTCHET!H276+[1]OTCHET!H279</f>
        <v>0</v>
      </c>
      <c r="I48" s="167">
        <f>[1]OTCHET!I267+[1]OTCHET!I268+[1]OTCHET!I276+[1]OTCHET!I279</f>
        <v>0</v>
      </c>
      <c r="J48" s="168">
        <f>[1]OTCHET!J267+[1]OTCHET!J268+[1]OTCHET!J276+[1]OTCHET!J279</f>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f>+[1]OTCHET!E280</f>
        <v>0</v>
      </c>
      <c r="F49" s="165">
        <f t="shared" si="1"/>
        <v>0</v>
      </c>
      <c r="G49" s="166">
        <f>+[1]OTCHET!G280</f>
        <v>0</v>
      </c>
      <c r="H49" s="167">
        <f>+[1]OTCHET!H280</f>
        <v>0</v>
      </c>
      <c r="I49" s="167">
        <f>+[1]OTCHET!I280</f>
        <v>0</v>
      </c>
      <c r="J49" s="168">
        <f>+[1]OTCHET!J280</f>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f>+[1]OTCHET!E285</f>
        <v>0</v>
      </c>
      <c r="F50" s="117">
        <f t="shared" si="1"/>
        <v>0</v>
      </c>
      <c r="G50" s="118">
        <f>+[1]OTCHET!G285</f>
        <v>0</v>
      </c>
      <c r="H50" s="119">
        <f>+[1]OTCHET!H285</f>
        <v>0</v>
      </c>
      <c r="I50" s="119">
        <f>+[1]OTCHET!I285</f>
        <v>0</v>
      </c>
      <c r="J50" s="120">
        <f>+[1]OTCHET!J285</f>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f>[1]OTCHET!E286</f>
        <v>0</v>
      </c>
      <c r="F51" s="238">
        <f t="shared" si="1"/>
        <v>0</v>
      </c>
      <c r="G51" s="239">
        <f>[1]OTCHET!G286</f>
        <v>0</v>
      </c>
      <c r="H51" s="240">
        <f>[1]OTCHET!H286</f>
        <v>0</v>
      </c>
      <c r="I51" s="240">
        <f>[1]OTCHET!I286</f>
        <v>0</v>
      </c>
      <c r="J51" s="241">
        <f>[1]OTCHET!J286</f>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f>[1]OTCHET!E288</f>
        <v>0</v>
      </c>
      <c r="F52" s="246">
        <f t="shared" si="1"/>
        <v>0</v>
      </c>
      <c r="G52" s="247">
        <f>[1]OTCHET!G288</f>
        <v>0</v>
      </c>
      <c r="H52" s="248">
        <f>[1]OTCHET!H288</f>
        <v>0</v>
      </c>
      <c r="I52" s="248">
        <f>[1]OTCHET!I288</f>
        <v>0</v>
      </c>
      <c r="J52" s="249">
        <f>[1]OTCHET!J288</f>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f>+[1]OTCHET!E289</f>
        <v>0</v>
      </c>
      <c r="F53" s="255">
        <f t="shared" si="1"/>
        <v>0</v>
      </c>
      <c r="G53" s="256">
        <f>+[1]OTCHET!G289</f>
        <v>0</v>
      </c>
      <c r="H53" s="257">
        <f>+[1]OTCHET!H289</f>
        <v>0</v>
      </c>
      <c r="I53" s="257">
        <f>+[1]OTCHET!I289</f>
        <v>0</v>
      </c>
      <c r="J53" s="258">
        <f>+[1]OTCHET!J289</f>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f t="shared" ref="E54:J54" si="4">+E55+E56+E60</f>
        <v>0</v>
      </c>
      <c r="F54" s="264">
        <f t="shared" si="4"/>
        <v>71484599</v>
      </c>
      <c r="G54" s="265">
        <f t="shared" si="4"/>
        <v>71300062</v>
      </c>
      <c r="H54" s="266">
        <f t="shared" si="4"/>
        <v>0</v>
      </c>
      <c r="I54" s="267">
        <f t="shared" si="4"/>
        <v>69858</v>
      </c>
      <c r="J54" s="268">
        <f t="shared" si="4"/>
        <v>114679</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f>+[1]OTCHET!E349+[1]OTCHET!E363+[1]OTCHET!E376</f>
        <v>0</v>
      </c>
      <c r="F55" s="270">
        <f t="shared" si="1"/>
        <v>0</v>
      </c>
      <c r="G55" s="271">
        <f>+[1]OTCHET!G349+[1]OTCHET!G363+[1]OTCHET!G376</f>
        <v>0</v>
      </c>
      <c r="H55" s="272">
        <f>+[1]OTCHET!H349+[1]OTCHET!H363+[1]OTCHET!H376</f>
        <v>0</v>
      </c>
      <c r="I55" s="272">
        <f>+[1]OTCHET!I349+[1]OTCHET!I363+[1]OTCHET!I376</f>
        <v>0</v>
      </c>
      <c r="J55" s="273">
        <f>+[1]OTCHET!J349+[1]OTCHET!J363+[1]OTCHET!J376</f>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f>+[1]OTCHET!E371+[1]OTCHET!E379+[1]OTCHET!E384+[1]OTCHET!E387+[1]OTCHET!E390+[1]OTCHET!E393+[1]OTCHET!E394+[1]OTCHET!E397+[1]OTCHET!E410+[1]OTCHET!E411+[1]OTCHET!E412+[1]OTCHET!E413+[1]OTCHET!E414</f>
        <v>0</v>
      </c>
      <c r="F56" s="275">
        <f t="shared" si="1"/>
        <v>71484599</v>
      </c>
      <c r="G56" s="276">
        <f>+[1]OTCHET!G371+[1]OTCHET!G379+[1]OTCHET!G384+[1]OTCHET!G387+[1]OTCHET!G390+[1]OTCHET!G393+[1]OTCHET!G394+[1]OTCHET!G397+[1]OTCHET!G410+[1]OTCHET!G411+[1]OTCHET!G412+[1]OTCHET!G413+[1]OTCHET!G414</f>
        <v>71300062</v>
      </c>
      <c r="H56" s="277">
        <f>+[1]OTCHET!H371+[1]OTCHET!H379+[1]OTCHET!H384+[1]OTCHET!H387+[1]OTCHET!H390+[1]OTCHET!H393+[1]OTCHET!H394+[1]OTCHET!H397+[1]OTCHET!H410+[1]OTCHET!H411+[1]OTCHET!H412+[1]OTCHET!H413+[1]OTCHET!H414</f>
        <v>0</v>
      </c>
      <c r="I56" s="277">
        <f>+[1]OTCHET!I371+[1]OTCHET!I379+[1]OTCHET!I384+[1]OTCHET!I387+[1]OTCHET!I390+[1]OTCHET!I393+[1]OTCHET!I394+[1]OTCHET!I397+[1]OTCHET!I410+[1]OTCHET!I411+[1]OTCHET!I412+[1]OTCHET!I413+[1]OTCHET!I414</f>
        <v>69858</v>
      </c>
      <c r="J56" s="278">
        <f>+[1]OTCHET!J371+[1]OTCHET!J379+[1]OTCHET!J384+[1]OTCHET!J387+[1]OTCHET!J390+[1]OTCHET!J393+[1]OTCHET!J394+[1]OTCHET!J397+[1]OTCHET!J410+[1]OTCHET!J411+[1]OTCHET!J412+[1]OTCHET!J413+[1]OTCHET!J414</f>
        <v>114679</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f>+[1]OTCHET!E410+[1]OTCHET!E411+[1]OTCHET!E412+[1]OTCHET!E413+[1]OTCHET!E414</f>
        <v>0</v>
      </c>
      <c r="F57" s="280">
        <f t="shared" si="1"/>
        <v>458576</v>
      </c>
      <c r="G57" s="281">
        <f>+[1]OTCHET!G410+[1]OTCHET!G411+[1]OTCHET!G412+[1]OTCHET!G413+[1]OTCHET!G414</f>
        <v>458576</v>
      </c>
      <c r="H57" s="282">
        <f>+[1]OTCHET!H410+[1]OTCHET!H411+[1]OTCHET!H412+[1]OTCHET!H413+[1]OTCHET!H414</f>
        <v>0</v>
      </c>
      <c r="I57" s="282">
        <f>+[1]OTCHET!I410+[1]OTCHET!I411+[1]OTCHET!I412+[1]OTCHET!I413+[1]OTCHET!I414</f>
        <v>0</v>
      </c>
      <c r="J57" s="283">
        <f>+[1]OTCHET!J410+[1]OTCHET!J411+[1]OTCHET!J412+[1]OTCHET!J413+[1]OTCHET!J414</f>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f>[1]OTCHET!E393</f>
        <v>0</v>
      </c>
      <c r="F58" s="287">
        <f t="shared" si="1"/>
        <v>0</v>
      </c>
      <c r="G58" s="288">
        <f>[1]OTCHET!G393</f>
        <v>0</v>
      </c>
      <c r="H58" s="289">
        <f>[1]OTCHET!H393</f>
        <v>0</v>
      </c>
      <c r="I58" s="289">
        <f>[1]OTCHET!I393</f>
        <v>0</v>
      </c>
      <c r="J58" s="290">
        <f>[1]OTCHET!J393</f>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f t="shared" si="1"/>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f>[1]OTCHET!E400</f>
        <v>0</v>
      </c>
      <c r="F60" s="196">
        <f t="shared" si="1"/>
        <v>0</v>
      </c>
      <c r="G60" s="197">
        <f>[1]OTCHET!G400</f>
        <v>0</v>
      </c>
      <c r="H60" s="198">
        <f>[1]OTCHET!H400</f>
        <v>0</v>
      </c>
      <c r="I60" s="198">
        <f>[1]OTCHET!I400</f>
        <v>0</v>
      </c>
      <c r="J60" s="199">
        <f>[1]OTCHET!J400</f>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f>+[1]OTCHET!E240</f>
        <v>0</v>
      </c>
      <c r="F61" s="299">
        <f t="shared" si="1"/>
        <v>0</v>
      </c>
      <c r="G61" s="300">
        <f>+[1]OTCHET!G240</f>
        <v>0</v>
      </c>
      <c r="H61" s="301">
        <f>+[1]OTCHET!H240</f>
        <v>0</v>
      </c>
      <c r="I61" s="301">
        <f>+[1]OTCHET!I240</f>
        <v>0</v>
      </c>
      <c r="J61" s="302">
        <f>+[1]OTCHET!J240</f>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f t="shared" ref="E62:J62" si="5">+E22-E38+E54-E61</f>
        <v>0</v>
      </c>
      <c r="F62" s="307">
        <f t="shared" si="5"/>
        <v>78322</v>
      </c>
      <c r="G62" s="308">
        <f t="shared" si="5"/>
        <v>1657603</v>
      </c>
      <c r="H62" s="309">
        <f t="shared" si="5"/>
        <v>0</v>
      </c>
      <c r="I62" s="309">
        <f t="shared" si="5"/>
        <v>-80487</v>
      </c>
      <c r="J62" s="310">
        <f t="shared" si="5"/>
        <v>-1498794</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f t="shared" ref="E63:J63" si="6">+E$62+E$64</f>
        <v>0</v>
      </c>
      <c r="F63" s="314">
        <f t="shared" si="6"/>
        <v>0</v>
      </c>
      <c r="G63" s="315">
        <f t="shared" si="6"/>
        <v>0</v>
      </c>
      <c r="H63" s="315">
        <f t="shared" si="6"/>
        <v>0</v>
      </c>
      <c r="I63" s="315">
        <f t="shared" si="6"/>
        <v>0</v>
      </c>
      <c r="J63" s="316">
        <f t="shared" si="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f>SUM(+E66+E74+E75+E82+E83+E84+E87+E88+E89+E90+E91+E92+E93)</f>
        <v>0</v>
      </c>
      <c r="F64" s="319">
        <f>SUM(+F66+F74+F75+F82+F83+F84+F87+F88+F89+F90+F91+F92+F93)</f>
        <v>-78322</v>
      </c>
      <c r="G64" s="320">
        <f t="shared" ref="G64:L64" si="7">SUM(+G66+G74+G75+G82+G83+G84+G87+G88+G89+G90+G91+G92+G93)</f>
        <v>-1657603</v>
      </c>
      <c r="H64" s="321">
        <f>SUM(+H66+H74+H75+H82+H83+H84+H87+H88+H89+H90+H91+H92+H93)</f>
        <v>0</v>
      </c>
      <c r="I64" s="321">
        <f>SUM(+I66+I74+I75+I82+I83+I84+I87+I88+I89+I90+I91+I92+I93)</f>
        <v>80487</v>
      </c>
      <c r="J64" s="322">
        <f>SUM(+J66+J74+J75+J82+J83+J84+J87+J88+J89+J90+J91+J92+J93)</f>
        <v>1498794</v>
      </c>
      <c r="K64" s="323" t="e">
        <f t="shared" si="7"/>
        <v>#REF!</v>
      </c>
      <c r="L64" s="323" t="e">
        <f t="shared" si="7"/>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f t="shared" si="1"/>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f>SUM(E67:E73)</f>
        <v>0</v>
      </c>
      <c r="F66" s="280">
        <f>SUM(F67:F73)</f>
        <v>0</v>
      </c>
      <c r="G66" s="281">
        <f t="shared" ref="G66:M66" si="8">SUM(G67:G73)</f>
        <v>0</v>
      </c>
      <c r="H66" s="282">
        <f>SUM(H67:H73)</f>
        <v>0</v>
      </c>
      <c r="I66" s="282">
        <f>SUM(I67:I73)</f>
        <v>0</v>
      </c>
      <c r="J66" s="283">
        <f>SUM(J67:J73)</f>
        <v>0</v>
      </c>
      <c r="K66" s="334" t="e">
        <f t="shared" si="8"/>
        <v>#REF!</v>
      </c>
      <c r="L66" s="334" t="e">
        <f t="shared" si="8"/>
        <v>#REF!</v>
      </c>
      <c r="M66" s="334" t="e">
        <f t="shared" si="8"/>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f>+[1]OTCHET!E470+[1]OTCHET!E471+[1]OTCHET!E474+[1]OTCHET!E475+[1]OTCHET!E478+[1]OTCHET!E479+[1]OTCHET!E483</f>
        <v>0</v>
      </c>
      <c r="F67" s="338">
        <f t="shared" si="1"/>
        <v>0</v>
      </c>
      <c r="G67" s="339">
        <f>+[1]OTCHET!G470+[1]OTCHET!G471+[1]OTCHET!G474+[1]OTCHET!G475+[1]OTCHET!G478+[1]OTCHET!G479+[1]OTCHET!G483</f>
        <v>0</v>
      </c>
      <c r="H67" s="340">
        <f>+[1]OTCHET!H470+[1]OTCHET!H471+[1]OTCHET!H474+[1]OTCHET!H475+[1]OTCHET!H478+[1]OTCHET!H479+[1]OTCHET!H483</f>
        <v>0</v>
      </c>
      <c r="I67" s="340">
        <f>+[1]OTCHET!I470+[1]OTCHET!I471+[1]OTCHET!I474+[1]OTCHET!I475+[1]OTCHET!I478+[1]OTCHET!I479+[1]OTCHET!I483</f>
        <v>0</v>
      </c>
      <c r="J67" s="341">
        <f>+[1]OTCHET!J470+[1]OTCHET!J471+[1]OTCHET!J474+[1]OTCHET!J475+[1]OTCHET!J478+[1]OTCHET!J479+[1]OTCHET!J483</f>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f>+[1]OTCHET!E472+[1]OTCHET!E473+[1]OTCHET!E476+[1]OTCHET!E477+[1]OTCHET!E480+[1]OTCHET!E481+[1]OTCHET!E482+[1]OTCHET!E484</f>
        <v>0</v>
      </c>
      <c r="F68" s="346">
        <f t="shared" si="1"/>
        <v>0</v>
      </c>
      <c r="G68" s="347">
        <f>+[1]OTCHET!G472+[1]OTCHET!G473+[1]OTCHET!G476+[1]OTCHET!G477+[1]OTCHET!G480+[1]OTCHET!G481+[1]OTCHET!G482+[1]OTCHET!G484</f>
        <v>0</v>
      </c>
      <c r="H68" s="348">
        <f>+[1]OTCHET!H472+[1]OTCHET!H473+[1]OTCHET!H476+[1]OTCHET!H477+[1]OTCHET!H480+[1]OTCHET!H481+[1]OTCHET!H482+[1]OTCHET!H484</f>
        <v>0</v>
      </c>
      <c r="I68" s="348">
        <f>+[1]OTCHET!I472+[1]OTCHET!I473+[1]OTCHET!I476+[1]OTCHET!I477+[1]OTCHET!I480+[1]OTCHET!I481+[1]OTCHET!I482+[1]OTCHET!I484</f>
        <v>0</v>
      </c>
      <c r="J68" s="349">
        <f>+[1]OTCHET!J472+[1]OTCHET!J473+[1]OTCHET!J476+[1]OTCHET!J477+[1]OTCHET!J480+[1]OTCHET!J481+[1]OTCHET!J482+[1]OTCHET!J484</f>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f>+[1]OTCHET!E485</f>
        <v>0</v>
      </c>
      <c r="F69" s="346">
        <f t="shared" si="1"/>
        <v>0</v>
      </c>
      <c r="G69" s="347">
        <f>+[1]OTCHET!G485</f>
        <v>0</v>
      </c>
      <c r="H69" s="348">
        <f>+[1]OTCHET!H485</f>
        <v>0</v>
      </c>
      <c r="I69" s="348">
        <f>+[1]OTCHET!I485</f>
        <v>0</v>
      </c>
      <c r="J69" s="349">
        <f>+[1]OTCHET!J485</f>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f>+[1]OTCHET!E490</f>
        <v>0</v>
      </c>
      <c r="F70" s="346">
        <f t="shared" si="1"/>
        <v>0</v>
      </c>
      <c r="G70" s="347">
        <f>+[1]OTCHET!G490</f>
        <v>0</v>
      </c>
      <c r="H70" s="348">
        <f>+[1]OTCHET!H490</f>
        <v>0</v>
      </c>
      <c r="I70" s="348">
        <f>+[1]OTCHET!I490</f>
        <v>0</v>
      </c>
      <c r="J70" s="349">
        <f>+[1]OTCHET!J490</f>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f>+[1]OTCHET!E530</f>
        <v>0</v>
      </c>
      <c r="F71" s="346">
        <f t="shared" si="1"/>
        <v>0</v>
      </c>
      <c r="G71" s="347">
        <f>+[1]OTCHET!G530</f>
        <v>0</v>
      </c>
      <c r="H71" s="348">
        <f>+[1]OTCHET!H530</f>
        <v>0</v>
      </c>
      <c r="I71" s="348">
        <f>+[1]OTCHET!I530</f>
        <v>0</v>
      </c>
      <c r="J71" s="349">
        <f>+[1]OTCHET!J530</f>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f>+[1]OTCHET!E569+[1]OTCHET!E570</f>
        <v>0</v>
      </c>
      <c r="F72" s="346">
        <f t="shared" si="1"/>
        <v>0</v>
      </c>
      <c r="G72" s="347">
        <f>+[1]OTCHET!G569+[1]OTCHET!G570</f>
        <v>0</v>
      </c>
      <c r="H72" s="348">
        <f>+[1]OTCHET!H569+[1]OTCHET!H570</f>
        <v>0</v>
      </c>
      <c r="I72" s="348">
        <f>+[1]OTCHET!I569+[1]OTCHET!I570</f>
        <v>0</v>
      </c>
      <c r="J72" s="349">
        <f>+[1]OTCHET!J569+[1]OTCHET!J570</f>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f>+[1]OTCHET!E571+[1]OTCHET!E572+[1]OTCHET!E573</f>
        <v>0</v>
      </c>
      <c r="F73" s="353">
        <f t="shared" si="1"/>
        <v>0</v>
      </c>
      <c r="G73" s="354">
        <f>+[1]OTCHET!G571+[1]OTCHET!G572+[1]OTCHET!G573</f>
        <v>0</v>
      </c>
      <c r="H73" s="355">
        <f>+[1]OTCHET!H571+[1]OTCHET!H572+[1]OTCHET!H573</f>
        <v>0</v>
      </c>
      <c r="I73" s="355">
        <f>+[1]OTCHET!I571+[1]OTCHET!I572+[1]OTCHET!I573</f>
        <v>0</v>
      </c>
      <c r="J73" s="356">
        <f>+[1]OTCHET!J571+[1]OTCHET!J572+[1]OTCHET!J573</f>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f>[1]OTCHET!E449</f>
        <v>0</v>
      </c>
      <c r="F74" s="270">
        <f t="shared" si="1"/>
        <v>0</v>
      </c>
      <c r="G74" s="271">
        <f>[1]OTCHET!G449</f>
        <v>0</v>
      </c>
      <c r="H74" s="272">
        <f>[1]OTCHET!H449</f>
        <v>0</v>
      </c>
      <c r="I74" s="272">
        <f>[1]OTCHET!I449</f>
        <v>0</v>
      </c>
      <c r="J74" s="273">
        <f>[1]OTCHET!J449</f>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f>SUM(E76:E81)</f>
        <v>0</v>
      </c>
      <c r="F75" s="280">
        <f>SUM(F76:F81)</f>
        <v>0</v>
      </c>
      <c r="G75" s="281">
        <f t="shared" ref="G75:M75" si="9">SUM(G76:G81)</f>
        <v>0</v>
      </c>
      <c r="H75" s="282">
        <f>SUM(H76:H81)</f>
        <v>0</v>
      </c>
      <c r="I75" s="282">
        <f>SUM(I76:I81)</f>
        <v>0</v>
      </c>
      <c r="J75" s="283">
        <f>SUM(J76:J81)</f>
        <v>0</v>
      </c>
      <c r="K75" s="358">
        <f t="shared" si="9"/>
        <v>0</v>
      </c>
      <c r="L75" s="358">
        <f t="shared" si="9"/>
        <v>0</v>
      </c>
      <c r="M75" s="358">
        <f t="shared" si="9"/>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f>+[1]OTCHET!E454+[1]OTCHET!E457</f>
        <v>0</v>
      </c>
      <c r="F76" s="338">
        <f t="shared" si="1"/>
        <v>0</v>
      </c>
      <c r="G76" s="339">
        <f>+[1]OTCHET!G454+[1]OTCHET!G457</f>
        <v>0</v>
      </c>
      <c r="H76" s="340">
        <f>+[1]OTCHET!H454+[1]OTCHET!H457</f>
        <v>0</v>
      </c>
      <c r="I76" s="340">
        <f>+[1]OTCHET!I454+[1]OTCHET!I457</f>
        <v>0</v>
      </c>
      <c r="J76" s="341">
        <f>+[1]OTCHET!J454+[1]OTCHET!J457</f>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f>+[1]OTCHET!E455+[1]OTCHET!E458</f>
        <v>0</v>
      </c>
      <c r="F77" s="346">
        <f t="shared" si="1"/>
        <v>0</v>
      </c>
      <c r="G77" s="347">
        <f>+[1]OTCHET!G455+[1]OTCHET!G458</f>
        <v>0</v>
      </c>
      <c r="H77" s="348">
        <f>+[1]OTCHET!H455+[1]OTCHET!H458</f>
        <v>0</v>
      </c>
      <c r="I77" s="348">
        <f>+[1]OTCHET!I455+[1]OTCHET!I458</f>
        <v>0</v>
      </c>
      <c r="J77" s="349">
        <f>+[1]OTCHET!J455+[1]OTCHET!J458</f>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f>[1]OTCHET!E459</f>
        <v>0</v>
      </c>
      <c r="F78" s="346">
        <f t="shared" si="1"/>
        <v>0</v>
      </c>
      <c r="G78" s="347">
        <f>[1]OTCHET!G459</f>
        <v>0</v>
      </c>
      <c r="H78" s="348">
        <f>[1]OTCHET!H459</f>
        <v>0</v>
      </c>
      <c r="I78" s="348">
        <f>[1]OTCHET!I459</f>
        <v>0</v>
      </c>
      <c r="J78" s="349">
        <f>[1]OTCHET!J459</f>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f t="shared" si="1"/>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f>+[1]OTCHET!E467</f>
        <v>0</v>
      </c>
      <c r="F80" s="346">
        <f t="shared" si="1"/>
        <v>0</v>
      </c>
      <c r="G80" s="347">
        <f>+[1]OTCHET!G467</f>
        <v>0</v>
      </c>
      <c r="H80" s="348">
        <f>+[1]OTCHET!H467</f>
        <v>0</v>
      </c>
      <c r="I80" s="348">
        <f>+[1]OTCHET!I467</f>
        <v>0</v>
      </c>
      <c r="J80" s="349">
        <f>+[1]OTCHET!J467</f>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f>+[1]OTCHET!E468</f>
        <v>0</v>
      </c>
      <c r="F81" s="353">
        <f t="shared" si="1"/>
        <v>0</v>
      </c>
      <c r="G81" s="354">
        <f>+[1]OTCHET!G468</f>
        <v>0</v>
      </c>
      <c r="H81" s="355">
        <f>+[1]OTCHET!H468</f>
        <v>0</v>
      </c>
      <c r="I81" s="355">
        <f>+[1]OTCHET!I468</f>
        <v>0</v>
      </c>
      <c r="J81" s="356">
        <f>+[1]OTCHET!J468</f>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f>[1]OTCHET!E523</f>
        <v>0</v>
      </c>
      <c r="F82" s="270">
        <f t="shared" si="1"/>
        <v>0</v>
      </c>
      <c r="G82" s="271">
        <f>[1]OTCHET!G523</f>
        <v>0</v>
      </c>
      <c r="H82" s="272">
        <f>[1]OTCHET!H523</f>
        <v>0</v>
      </c>
      <c r="I82" s="272">
        <f>[1]OTCHET!I523</f>
        <v>0</v>
      </c>
      <c r="J82" s="273">
        <f>[1]OTCHET!J523</f>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f>[1]OTCHET!E524</f>
        <v>0</v>
      </c>
      <c r="F83" s="275">
        <f t="shared" si="1"/>
        <v>0</v>
      </c>
      <c r="G83" s="276">
        <f>[1]OTCHET!G524</f>
        <v>0</v>
      </c>
      <c r="H83" s="277">
        <f>[1]OTCHET!H524</f>
        <v>0</v>
      </c>
      <c r="I83" s="277">
        <f>[1]OTCHET!I524</f>
        <v>0</v>
      </c>
      <c r="J83" s="278">
        <f>[1]OTCHET!J524</f>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f>+E85+E86</f>
        <v>0</v>
      </c>
      <c r="F84" s="280">
        <f>+F85+F86</f>
        <v>-151241</v>
      </c>
      <c r="G84" s="281">
        <f t="shared" ref="G84:M84" si="10">+G85+G86</f>
        <v>-1587195</v>
      </c>
      <c r="H84" s="282">
        <f>+H85+H86</f>
        <v>0</v>
      </c>
      <c r="I84" s="282">
        <f>+I85+I86</f>
        <v>80487</v>
      </c>
      <c r="J84" s="283">
        <f>+J85+J86</f>
        <v>1355467</v>
      </c>
      <c r="K84" s="358">
        <f t="shared" si="10"/>
        <v>0</v>
      </c>
      <c r="L84" s="358">
        <f t="shared" si="10"/>
        <v>0</v>
      </c>
      <c r="M84" s="358">
        <f t="shared" si="10"/>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f>+[1]OTCHET!E491+[1]OTCHET!E500+[1]OTCHET!E504+[1]OTCHET!E531</f>
        <v>0</v>
      </c>
      <c r="F85" s="338">
        <f t="shared" si="1"/>
        <v>0</v>
      </c>
      <c r="G85" s="339">
        <f>+[1]OTCHET!G491+[1]OTCHET!G500+[1]OTCHET!G504+[1]OTCHET!G531</f>
        <v>0</v>
      </c>
      <c r="H85" s="340">
        <f>+[1]OTCHET!H491+[1]OTCHET!H500+[1]OTCHET!H504+[1]OTCHET!H531</f>
        <v>0</v>
      </c>
      <c r="I85" s="340">
        <f>+[1]OTCHET!I491+[1]OTCHET!I500+[1]OTCHET!I504+[1]OTCHET!I531</f>
        <v>0</v>
      </c>
      <c r="J85" s="341">
        <f>+[1]OTCHET!J491+[1]OTCHET!J500+[1]OTCHET!J504+[1]OTCHET!J531</f>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f>+[1]OTCHET!E509+[1]OTCHET!E512+[1]OTCHET!E532</f>
        <v>0</v>
      </c>
      <c r="F86" s="353">
        <f t="shared" si="1"/>
        <v>-151241</v>
      </c>
      <c r="G86" s="354">
        <f>+[1]OTCHET!G509+[1]OTCHET!G512+[1]OTCHET!G532</f>
        <v>-1587195</v>
      </c>
      <c r="H86" s="355">
        <f>+[1]OTCHET!H509+[1]OTCHET!H512+[1]OTCHET!H532</f>
        <v>0</v>
      </c>
      <c r="I86" s="355">
        <f>+[1]OTCHET!I509+[1]OTCHET!I512+[1]OTCHET!I532</f>
        <v>80487</v>
      </c>
      <c r="J86" s="356">
        <f>+[1]OTCHET!J509+[1]OTCHET!J512+[1]OTCHET!J532</f>
        <v>1355467</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f>[1]OTCHET!E519</f>
        <v>0</v>
      </c>
      <c r="F87" s="270">
        <f t="shared" ref="F87:F94" si="11">+G87+H87+I87+J87</f>
        <v>72919</v>
      </c>
      <c r="G87" s="271">
        <f>[1]OTCHET!G519</f>
        <v>-70408</v>
      </c>
      <c r="H87" s="272">
        <f>[1]OTCHET!H519</f>
        <v>0</v>
      </c>
      <c r="I87" s="272">
        <f>[1]OTCHET!I519</f>
        <v>0</v>
      </c>
      <c r="J87" s="273">
        <f>[1]OTCHET!J519</f>
        <v>143327</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f>+[1]OTCHET!E555+[1]OTCHET!E556+[1]OTCHET!E557+[1]OTCHET!E558+[1]OTCHET!E559+[1]OTCHET!E560</f>
        <v>0</v>
      </c>
      <c r="F88" s="275">
        <f t="shared" si="11"/>
        <v>0</v>
      </c>
      <c r="G88" s="276">
        <f>+[1]OTCHET!G555+[1]OTCHET!G556+[1]OTCHET!G557+[1]OTCHET!G558+[1]OTCHET!G559+[1]OTCHET!G560</f>
        <v>0</v>
      </c>
      <c r="H88" s="277">
        <f>+[1]OTCHET!H555+[1]OTCHET!H556+[1]OTCHET!H557+[1]OTCHET!H558+[1]OTCHET!H559+[1]OTCHET!H560</f>
        <v>0</v>
      </c>
      <c r="I88" s="277">
        <f>+[1]OTCHET!I555+[1]OTCHET!I556+[1]OTCHET!I557+[1]OTCHET!I558+[1]OTCHET!I559+[1]OTCHET!I560</f>
        <v>0</v>
      </c>
      <c r="J88" s="278">
        <f>+[1]OTCHET!J555+[1]OTCHET!J556+[1]OTCHET!J557+[1]OTCHET!J558+[1]OTCHET!J559+[1]OTCHET!J560</f>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f>+[1]OTCHET!E561+[1]OTCHET!E562+[1]OTCHET!E563+[1]OTCHET!E564+[1]OTCHET!E565+[1]OTCHET!E566+[1]OTCHET!E567</f>
        <v>0</v>
      </c>
      <c r="F89" s="165">
        <f t="shared" si="11"/>
        <v>0</v>
      </c>
      <c r="G89" s="166">
        <f>+[1]OTCHET!G561+[1]OTCHET!G562+[1]OTCHET!G563+[1]OTCHET!G564+[1]OTCHET!G565+[1]OTCHET!G566+[1]OTCHET!G567</f>
        <v>0</v>
      </c>
      <c r="H89" s="167">
        <f>+[1]OTCHET!H561+[1]OTCHET!H562+[1]OTCHET!H563+[1]OTCHET!H564+[1]OTCHET!H565+[1]OTCHET!H566+[1]OTCHET!H567</f>
        <v>0</v>
      </c>
      <c r="I89" s="167">
        <f>+[1]OTCHET!I561+[1]OTCHET!I562+[1]OTCHET!I563+[1]OTCHET!I564+[1]OTCHET!I565+[1]OTCHET!I566+[1]OTCHET!I567</f>
        <v>0</v>
      </c>
      <c r="J89" s="168">
        <f>+[1]OTCHET!J561+[1]OTCHET!J562+[1]OTCHET!J563+[1]OTCHET!J564+[1]OTCHET!J565+[1]OTCHET!J566+[1]OTCHET!J567</f>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f>+[1]OTCHET!E568</f>
        <v>0</v>
      </c>
      <c r="F90" s="165">
        <f t="shared" si="11"/>
        <v>0</v>
      </c>
      <c r="G90" s="166">
        <f>+[1]OTCHET!G568</f>
        <v>0</v>
      </c>
      <c r="H90" s="167">
        <f>+[1]OTCHET!H568</f>
        <v>0</v>
      </c>
      <c r="I90" s="167">
        <f>+[1]OTCHET!I568</f>
        <v>0</v>
      </c>
      <c r="J90" s="168">
        <f>+[1]OTCHET!J568</f>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f>+[1]OTCHET!E575+[1]OTCHET!E576</f>
        <v>0</v>
      </c>
      <c r="F91" s="165">
        <f t="shared" si="11"/>
        <v>0</v>
      </c>
      <c r="G91" s="166">
        <f>+[1]OTCHET!G575+[1]OTCHET!G576</f>
        <v>0</v>
      </c>
      <c r="H91" s="167">
        <f>+[1]OTCHET!H575+[1]OTCHET!H576</f>
        <v>0</v>
      </c>
      <c r="I91" s="167">
        <f>+[1]OTCHET!I575+[1]OTCHET!I576</f>
        <v>0</v>
      </c>
      <c r="J91" s="168">
        <f>+[1]OTCHET!J575+[1]OTCHET!J576</f>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f>+[1]OTCHET!E577+[1]OTCHET!E578</f>
        <v>0</v>
      </c>
      <c r="F92" s="165">
        <f t="shared" si="11"/>
        <v>0</v>
      </c>
      <c r="G92" s="166">
        <f>+[1]OTCHET!G577+[1]OTCHET!G578</f>
        <v>0</v>
      </c>
      <c r="H92" s="167">
        <f>+[1]OTCHET!H577+[1]OTCHET!H578</f>
        <v>0</v>
      </c>
      <c r="I92" s="167">
        <f>+[1]OTCHET!I577+[1]OTCHET!I578</f>
        <v>0</v>
      </c>
      <c r="J92" s="168">
        <f>+[1]OTCHET!J577+[1]OTCHET!J578</f>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f>[1]OTCHET!E579</f>
        <v>0</v>
      </c>
      <c r="F93" s="117">
        <f t="shared" si="11"/>
        <v>0</v>
      </c>
      <c r="G93" s="118">
        <f>[1]OTCHET!G579</f>
        <v>0</v>
      </c>
      <c r="H93" s="119">
        <f>[1]OTCHET!H579</f>
        <v>0</v>
      </c>
      <c r="I93" s="119">
        <f>[1]OTCHET!I579</f>
        <v>0</v>
      </c>
      <c r="J93" s="120">
        <f>[1]OTCHET!J579</f>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f>+[1]OTCHET!E582</f>
        <v>0</v>
      </c>
      <c r="F94" s="367">
        <f t="shared" si="11"/>
        <v>0</v>
      </c>
      <c r="G94" s="368">
        <f>+[1]OTCHET!G582</f>
        <v>0</v>
      </c>
      <c r="H94" s="369">
        <f>+[1]OTCHET!H582</f>
        <v>0</v>
      </c>
      <c r="I94" s="369">
        <f>+[1]OTCHET!I582</f>
        <v>0</v>
      </c>
      <c r="J94" s="370">
        <f>+[1]OTCHET!J582</f>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12">+E$62+E$64</f>
        <v>0</v>
      </c>
      <c r="F103" s="388">
        <f t="shared" si="12"/>
        <v>0</v>
      </c>
      <c r="G103" s="389">
        <f t="shared" si="12"/>
        <v>0</v>
      </c>
      <c r="H103" s="389">
        <f t="shared" si="12"/>
        <v>0</v>
      </c>
      <c r="I103" s="389">
        <f t="shared" si="12"/>
        <v>0</v>
      </c>
      <c r="J103" s="389">
        <f t="shared" si="12"/>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t="str">
        <f>+[1]OTCHET!H593</f>
        <v>epeneva@moew.government.bg</v>
      </c>
      <c r="C105" s="391"/>
      <c r="D105" s="391"/>
      <c r="E105" s="396"/>
      <c r="F105" s="19"/>
      <c r="G105" s="397" t="str">
        <f>+[1]OTCHET!E593</f>
        <v>940 60 08</v>
      </c>
      <c r="H105" s="397">
        <f>+[1]OTCHET!F593</f>
        <v>0</v>
      </c>
      <c r="I105" s="398"/>
      <c r="J105" s="399">
        <f>+[1]OTCHET!B593</f>
        <v>16022016</v>
      </c>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20" t="s">
        <v>164</v>
      </c>
      <c r="H106" s="420"/>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15"/>
      <c r="F108" s="415"/>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c r="C111" s="391"/>
      <c r="D111" s="391"/>
      <c r="E111" s="406"/>
      <c r="F111" s="406"/>
      <c r="G111" s="3"/>
      <c r="H111" s="408"/>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15"/>
      <c r="F112" s="415"/>
      <c r="G112" s="411"/>
      <c r="H112" s="3"/>
      <c r="I112" s="415"/>
      <c r="J112" s="415"/>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E112:F112"/>
    <mergeCell ref="I112:J112"/>
    <mergeCell ref="E17:E18"/>
    <mergeCell ref="F17:F18"/>
    <mergeCell ref="G106:H106"/>
    <mergeCell ref="E108:F108"/>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DStankulova</dc:creator>
  <cp:lastModifiedBy>DStankulova</cp:lastModifiedBy>
  <cp:lastPrinted>2016-04-19T12:41:50Z</cp:lastPrinted>
  <dcterms:created xsi:type="dcterms:W3CDTF">2015-08-13T10:47:26Z</dcterms:created>
  <dcterms:modified xsi:type="dcterms:W3CDTF">2016-07-14T13:29:54Z</dcterms:modified>
</cp:coreProperties>
</file>