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2" i="1" l="1"/>
  <c r="D180" i="1" l="1"/>
  <c r="D176" i="1"/>
  <c r="D175" i="1"/>
  <c r="D174" i="1"/>
  <c r="D160" i="1"/>
  <c r="D154" i="1"/>
  <c r="D165" i="1" s="1"/>
  <c r="D145" i="1"/>
  <c r="D139" i="1"/>
  <c r="D150" i="1" s="1"/>
  <c r="D130" i="1"/>
  <c r="D124" i="1"/>
  <c r="D135" i="1" s="1"/>
  <c r="D115" i="1"/>
  <c r="D109" i="1"/>
  <c r="D120" i="1" s="1"/>
  <c r="D100" i="1"/>
  <c r="D94" i="1"/>
  <c r="D105" i="1" s="1"/>
  <c r="D85" i="1"/>
  <c r="D79" i="1"/>
  <c r="D90" i="1" s="1"/>
  <c r="D70" i="1"/>
  <c r="D64" i="1"/>
  <c r="D75" i="1" s="1"/>
  <c r="D55" i="1"/>
  <c r="D49" i="1"/>
  <c r="D19" i="1"/>
  <c r="D11" i="1"/>
  <c r="D60" i="1" l="1"/>
  <c r="D22" i="1"/>
  <c r="D40" i="1"/>
  <c r="D34" i="1"/>
  <c r="D45" i="1" l="1"/>
</calcChain>
</file>

<file path=xl/sharedStrings.xml><?xml version="1.0" encoding="utf-8"?>
<sst xmlns="http://schemas.openxmlformats.org/spreadsheetml/2006/main" count="227" uniqueCount="95">
  <si>
    <t>Закон за държавния бюджет на Република България за 2015 г. 
ДВ брой: 107, от 24.12.2014 г.</t>
  </si>
  <si>
    <r>
      <t>Чл. 18.</t>
    </r>
    <r>
      <rPr>
        <sz val="8.5"/>
        <color rgb="FF000000"/>
        <rFont val="Verdana"/>
        <family val="2"/>
        <charset val="204"/>
      </rPr>
      <t> (1) Приема бюджета на Министерството на околната среда и водите за 2015 г., както следва:</t>
    </r>
  </si>
  <si>
    <t>№</t>
  </si>
  <si>
    <t>Показатели</t>
  </si>
  <si>
    <t>Сума (хил. лв.)</t>
  </si>
  <si>
    <t>I.</t>
  </si>
  <si>
    <t>ПРИХОДИ, ПОМОЩИ И ДАРЕНИЯ</t>
  </si>
  <si>
    <t>Разходи по области на политики и бюджетни програми</t>
  </si>
  <si>
    <t>1.</t>
  </si>
  <si>
    <t>Неданъчни приходи</t>
  </si>
  <si>
    <t>Класификационен код съгласно РМС № 436 от 2014 г., изм.с РМС № 798 от 2014 г.</t>
  </si>
  <si>
    <t>Наименование на областта на политика / бюджетната програма</t>
  </si>
  <si>
    <t>Сума
(в лева)</t>
  </si>
  <si>
    <t>    в т.ч. приходи от държавни такси</t>
  </si>
  <si>
    <t>II.</t>
  </si>
  <si>
    <t>РАЗХОДИ                    </t>
  </si>
  <si>
    <t>1.  </t>
  </si>
  <si>
    <t>Текущи разходи                     </t>
  </si>
  <si>
    <t>в т.ч.</t>
  </si>
  <si>
    <t>1.1.</t>
  </si>
  <si>
    <t>Персонал</t>
  </si>
  <si>
    <t>   в т.ч. Персонал без делегирани бюджети</t>
  </si>
  <si>
    <t>2.  </t>
  </si>
  <si>
    <t>Капиталови разходи</t>
  </si>
  <si>
    <t>III.</t>
  </si>
  <si>
    <t>БЮДЖЕТНИ ВЗАИМООТНОШЕНИЯ (ТРАНСФЕРИ) – (+/-)</t>
  </si>
  <si>
    <t>Бюджетно взаимоотношение с централния бюджет (+/-)</t>
  </si>
  <si>
    <t>2.</t>
  </si>
  <si>
    <t>Бюджетни взаимоотношения с други бюджетни организации (+/-)</t>
  </si>
  <si>
    <t>2.1.</t>
  </si>
  <si>
    <t>    Получени трансфери (+)</t>
  </si>
  <si>
    <t>Бюджетна програма „Администрация“</t>
  </si>
  <si>
    <t>2.2.</t>
  </si>
  <si>
    <t>    Предоставени трансфери (-)</t>
  </si>
  <si>
    <t> </t>
  </si>
  <si>
    <t>Общо:</t>
  </si>
  <si>
    <t>IV.</t>
  </si>
  <si>
    <t>БЮДЖЕТНО САЛДО (І-ІІ+ІІІ)</t>
  </si>
  <si>
    <t>Сумата от разходите по бюджетните програми, изпълнявани в рамките на дадена област на политика, следва да отговаря на утвърдения със ЗДБРБ за 2015 г. разход по съответната област на политика.</t>
  </si>
  <si>
    <t>V.</t>
  </si>
  <si>
    <t>ОПЕРАЦИИ В ЧАСТТА НА ФИНАНСИРАНЕТО – НЕТО</t>
  </si>
  <si>
    <t>Депозити и средства по сметки – нето (+/-)</t>
  </si>
  <si>
    <t>(2) Утвърждава разпределение на разходите по ал. 1 по области на политики и бюджетни програми, както следва:</t>
  </si>
  <si>
    <t>Наименование на областта на политика/бюджетната програма</t>
  </si>
  <si>
    <t>Сума</t>
  </si>
  <si>
    <t>Разпределение на ведомствените и администрираните разходи по бюджетни програми за 2015 г.</t>
  </si>
  <si>
    <t>(хил. лв.)</t>
  </si>
  <si>
    <t>Политика в областта на опазването и ползването на компонентите на околната среда</t>
  </si>
  <si>
    <t>Разходи по програмата</t>
  </si>
  <si>
    <t>Политика в областта на Националната система за мониторинг на околната среда и информационна обезпеченост</t>
  </si>
  <si>
    <t>I. Общо ведомствени разходи</t>
  </si>
  <si>
    <t>3.</t>
  </si>
  <si>
    <t>от тях за:</t>
  </si>
  <si>
    <t>Всичко: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</si>
  <si>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</si>
  <si>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</si>
  <si>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</si>
  <si>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</si>
  <si>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Наименование на администриран разходен параграф (характер и/или нормативно основание за предоставянето/разходването на бюджетни средства), в т.ч. разшифровка на разходите по основни параграфи на ЕБК.</t>
  </si>
  <si>
    <t>…………………………..</t>
  </si>
  <si>
    <t>ІІІ. Общо разходи (I+II)</t>
  </si>
  <si>
    <t>Ведомствени и администрирани разходи по бюджета за 2015 г. - общо</t>
  </si>
  <si>
    <t>Разходи</t>
  </si>
  <si>
    <t>II. Администрирани разходни параграфи по бюджета - общо</t>
  </si>
  <si>
    <r>
      <t>Показатели по отделните бюджетни програми в рамките на утвърдените със Закона за държавния бюджет на Република България за 2015 г. (ЗДБРБ за 2015 г.) разходи по области на политики и/или бюджетни програми по б</t>
    </r>
    <r>
      <rPr>
        <b/>
        <sz val="11"/>
        <color rgb="FF000000"/>
        <rFont val="Times New Roman"/>
        <family val="1"/>
        <charset val="204"/>
      </rPr>
      <t>юджета на Министерство на околната среда и водите за 2015 г.</t>
    </r>
    <r>
      <rPr>
        <sz val="11"/>
        <color rgb="FF000000"/>
        <rFont val="Calibri"/>
        <family val="2"/>
        <charset val="1"/>
      </rPr>
      <t xml:space="preserve">
(наименование на бюджетната организация) </t>
    </r>
  </si>
  <si>
    <t>1900.01.00</t>
  </si>
  <si>
    <t>Бюджетна програма "Оценка, управление и опазване на водите на Република България"</t>
  </si>
  <si>
    <t>1900.02.00</t>
  </si>
  <si>
    <t>Бюджетна програма "Интегрирана система за управление на отпадъците и опазване на почвите"</t>
  </si>
  <si>
    <t>1900.01.01</t>
  </si>
  <si>
    <t>1900.01.02</t>
  </si>
  <si>
    <t>1900.01.03</t>
  </si>
  <si>
    <t>1900.01.04</t>
  </si>
  <si>
    <t>1900.01.05</t>
  </si>
  <si>
    <t>1900.01.06</t>
  </si>
  <si>
    <t>1900.01.07</t>
  </si>
  <si>
    <t>1900.03.00</t>
  </si>
  <si>
    <t>1900.02.01</t>
  </si>
  <si>
    <t>Бюджетна програма "Намаляване на вредните емисии в атмосферата и подобряване качеството на атмосферния въздух"</t>
  </si>
  <si>
    <t>Бюджетна програма "Съхраняване, укрепване и възстановяване на екосистеми, местообитания, видове и генетичните им ресурси"</t>
  </si>
  <si>
    <t>Бюджетна програма "Информиране, участие на обществеността в процеса на вземане на решения и прилагане на механизмите за контрол"</t>
  </si>
  <si>
    <t>Бюджетна програма "Оценка и управление на въздействието върху околната среда"</t>
  </si>
  <si>
    <t>Бюджетна програма "Управление на дейностите по изменение на климата"</t>
  </si>
  <si>
    <t>Политика в областта на националната система за мониторинг на околната среда и информационна обезпеченост</t>
  </si>
  <si>
    <t>Бюджетна програма "Национална система за мониторинг на околната среда и информационна обезпеченост"</t>
  </si>
  <si>
    <r>
      <t>Класификационен код на програмата: 1900.01.01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Calibri"/>
        <family val="2"/>
        <charset val="1"/>
      </rPr>
      <t>Бюджетна програма  „Оценка, управление и опозване на водите на Република България“
(наименование)</t>
    </r>
  </si>
  <si>
    <t>Общо разходи по бюджетните програми на Министерство на околната среда и водите
(наименование на бюджетната организация)</t>
  </si>
  <si>
    <r>
      <t>Класификационен код на програмата: 1900.01.02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Calibri"/>
        <family val="2"/>
        <charset val="1"/>
      </rPr>
      <t>Бюджетна програма  „Интегрирана система за управление на отпадъците и опазване на почвите“
(наименование)</t>
    </r>
  </si>
  <si>
    <r>
      <t>Класификационен код на програмата: 1900.01.0</t>
    </r>
    <r>
      <rPr>
        <sz val="10"/>
        <color rgb="FF000000"/>
        <rFont val="Times New Roman"/>
        <family val="1"/>
        <charset val="204"/>
      </rPr>
      <t xml:space="preserve">3 </t>
    </r>
    <r>
      <rPr>
        <sz val="11"/>
        <color rgb="FF000000"/>
        <rFont val="Calibri"/>
        <family val="2"/>
        <charset val="1"/>
      </rPr>
      <t>Бюджетна програма  „Намаляване на вредните емисии в атмосферата и подобряване качеството на атмосферния въздух“
(наименование)</t>
    </r>
  </si>
  <si>
    <r>
      <t>Класификационен код на програмата: 1900.01.04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Calibri"/>
        <family val="2"/>
        <charset val="1"/>
      </rPr>
      <t>Бюджетна програма  „Съхраняване, укрепване и възстановяване на екосистеми, местообитания, видове и генетичните им ресурси“
(наименование)</t>
    </r>
  </si>
  <si>
    <r>
      <t>Класификационен код на програмата: 1900.01.05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Calibri"/>
        <family val="2"/>
        <charset val="1"/>
      </rPr>
      <t>Бюджетна програма  „Информиране, участие на обществеността в процеса на вземане на решения и прилагане на механизмите за контрол“
(наименование)</t>
    </r>
  </si>
  <si>
    <r>
      <t>Класификационен код на програмата: 1900.01.06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Calibri"/>
        <family val="2"/>
        <charset val="1"/>
      </rPr>
      <t>Бюджетна програма  „Оценка и управление на въздействието върху околната среда“
(наименование)</t>
    </r>
  </si>
  <si>
    <r>
      <t>Класификационен код на програмата: 1900.01.07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Calibri"/>
        <family val="2"/>
        <charset val="1"/>
      </rPr>
      <t>Бюджетна програма  „Управление на дейностите по изменение на климата“
(наименование)</t>
    </r>
  </si>
  <si>
    <r>
      <t>Класификационен код на програмата: 1900.02.01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Calibri"/>
        <family val="2"/>
        <charset val="1"/>
      </rPr>
      <t>Бюджетна програма  „Национална система за мониторинг на околната среда и информационна обезпеченост“
(наименование)</t>
    </r>
  </si>
  <si>
    <r>
      <t>Класификационен код на програмата: 1900.03.00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Calibri"/>
        <family val="2"/>
        <charset val="1"/>
      </rPr>
      <t>Бюджетна програма  „Администрация“
(наименование)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</si>
</sst>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rgb="FF000000"/>
      <name val="Calibri"/>
      <family val="2"/>
      <charset val="1"/>
    </font>
    <font>
      <b/>
      <sz val="8.5"/>
      <color rgb="FF000000"/>
      <name val="Verdana"/>
      <family val="2"/>
      <charset val="204"/>
    </font>
    <font>
      <sz val="8.5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7"/>
      <color rgb="FF000000"/>
      <name val="Verdana"/>
      <family val="2"/>
      <charset val="204"/>
    </font>
    <font>
      <b/>
      <sz val="11"/>
      <name val="Times New Roman"/>
      <family val="1"/>
      <charset val="204"/>
    </font>
    <font>
      <i/>
      <sz val="7"/>
      <color rgb="FF000000"/>
      <name val="Verdana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0" applyFont="1"/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6" xfId="0" applyFont="1" applyBorder="1"/>
    <xf numFmtId="0" fontId="10" fillId="0" borderId="6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0" fillId="0" borderId="0" xfId="0" applyFont="1"/>
    <xf numFmtId="0" fontId="6" fillId="0" borderId="7" xfId="0" applyFont="1" applyBorder="1" applyAlignment="1">
      <alignment vertical="center"/>
    </xf>
    <xf numFmtId="0" fontId="10" fillId="0" borderId="8" xfId="0" applyFont="1" applyBorder="1"/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12" fillId="0" borderId="6" xfId="0" applyFont="1" applyBorder="1"/>
    <xf numFmtId="0" fontId="10" fillId="0" borderId="5" xfId="0" applyFont="1" applyBorder="1" applyAlignment="1">
      <alignment horizontal="right"/>
    </xf>
    <xf numFmtId="0" fontId="10" fillId="0" borderId="6" xfId="0" applyFont="1" applyBorder="1"/>
    <xf numFmtId="0" fontId="12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14" fontId="9" fillId="0" borderId="6" xfId="0" quotePrefix="1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0"/>
  <sheetViews>
    <sheetView tabSelected="1" topLeftCell="A19" zoomScaleNormal="100" workbookViewId="0">
      <selection activeCell="C2" sqref="C2"/>
    </sheetView>
  </sheetViews>
  <sheetFormatPr defaultRowHeight="15.75" x14ac:dyDescent="0.25"/>
  <cols>
    <col min="1" max="1" width="5.625" customWidth="1"/>
    <col min="2" max="2" width="20.75" customWidth="1"/>
    <col min="3" max="3" width="62.125" customWidth="1"/>
    <col min="4" max="4" width="12.625" customWidth="1"/>
    <col min="5" max="7" width="8.5"/>
    <col min="8" max="8" width="37.625"/>
    <col min="9" max="9" width="11.875" customWidth="1"/>
    <col min="10" max="1025" width="8.5"/>
  </cols>
  <sheetData>
    <row r="2" spans="2:9" ht="48.75" customHeight="1" x14ac:dyDescent="0.25">
      <c r="F2" s="39" t="s">
        <v>0</v>
      </c>
      <c r="G2" s="39"/>
      <c r="H2" s="39"/>
      <c r="I2" s="39"/>
    </row>
    <row r="3" spans="2:9" x14ac:dyDescent="0.25">
      <c r="F3" s="2" t="s">
        <v>1</v>
      </c>
      <c r="G3" s="3"/>
      <c r="H3" s="3"/>
      <c r="I3" s="3"/>
    </row>
    <row r="4" spans="2:9" x14ac:dyDescent="0.25">
      <c r="F4" s="3"/>
      <c r="G4" s="4"/>
      <c r="H4" s="3"/>
      <c r="I4" s="3"/>
    </row>
    <row r="5" spans="2:9" ht="70.900000000000006" customHeight="1" x14ac:dyDescent="0.25">
      <c r="B5" s="40" t="s">
        <v>64</v>
      </c>
      <c r="C5" s="40"/>
      <c r="D5" s="40"/>
      <c r="F5" s="3"/>
      <c r="G5" s="5" t="s">
        <v>2</v>
      </c>
      <c r="H5" s="6" t="s">
        <v>3</v>
      </c>
      <c r="I5" s="6" t="s">
        <v>4</v>
      </c>
    </row>
    <row r="6" spans="2:9" x14ac:dyDescent="0.25">
      <c r="B6" s="7"/>
      <c r="C6" s="7"/>
      <c r="D6" s="7"/>
      <c r="F6" s="3"/>
      <c r="G6" s="8"/>
      <c r="H6" s="9">
        <v>1</v>
      </c>
      <c r="I6" s="9">
        <v>2</v>
      </c>
    </row>
    <row r="7" spans="2:9" x14ac:dyDescent="0.25">
      <c r="B7" s="7"/>
      <c r="C7" s="7"/>
      <c r="D7" s="7"/>
      <c r="F7" s="3"/>
      <c r="G7" s="8" t="s">
        <v>5</v>
      </c>
      <c r="H7" s="9" t="s">
        <v>6</v>
      </c>
      <c r="I7" s="10">
        <v>10030</v>
      </c>
    </row>
    <row r="8" spans="2:9" x14ac:dyDescent="0.25">
      <c r="B8" s="41" t="s">
        <v>7</v>
      </c>
      <c r="C8" s="41"/>
      <c r="D8" s="41"/>
      <c r="F8" s="3"/>
      <c r="G8" s="8" t="s">
        <v>8</v>
      </c>
      <c r="H8" s="11" t="s">
        <v>9</v>
      </c>
      <c r="I8" s="10">
        <v>10030</v>
      </c>
    </row>
    <row r="9" spans="2:9" ht="57.75" x14ac:dyDescent="0.25">
      <c r="B9" s="12" t="s">
        <v>10</v>
      </c>
      <c r="C9" s="13" t="s">
        <v>11</v>
      </c>
      <c r="D9" s="14" t="s">
        <v>12</v>
      </c>
      <c r="F9" s="3"/>
      <c r="G9" s="8"/>
      <c r="H9" s="9" t="s">
        <v>13</v>
      </c>
      <c r="I9" s="10">
        <v>3100</v>
      </c>
    </row>
    <row r="10" spans="2:9" x14ac:dyDescent="0.25">
      <c r="B10" s="13"/>
      <c r="C10" s="13"/>
      <c r="D10" s="15"/>
      <c r="F10" s="3"/>
      <c r="G10" s="8" t="s">
        <v>14</v>
      </c>
      <c r="H10" s="9" t="s">
        <v>15</v>
      </c>
      <c r="I10" s="10">
        <v>43481.9</v>
      </c>
    </row>
    <row r="11" spans="2:9" ht="29.25" x14ac:dyDescent="0.25">
      <c r="B11" s="16" t="s">
        <v>65</v>
      </c>
      <c r="C11" s="30" t="s">
        <v>47</v>
      </c>
      <c r="D11" s="33">
        <f>+D12+D13+D14+D15+D16+D17+D18</f>
        <v>19766900</v>
      </c>
      <c r="F11" s="3"/>
      <c r="G11" s="8" t="s">
        <v>16</v>
      </c>
      <c r="H11" s="11" t="s">
        <v>17</v>
      </c>
      <c r="I11" s="10">
        <v>42093.1</v>
      </c>
    </row>
    <row r="12" spans="2:9" ht="30" x14ac:dyDescent="0.25">
      <c r="B12" s="32" t="s">
        <v>69</v>
      </c>
      <c r="C12" s="31" t="s">
        <v>66</v>
      </c>
      <c r="D12" s="34">
        <v>5712900</v>
      </c>
      <c r="F12" s="3"/>
      <c r="G12" s="8"/>
      <c r="H12" s="9" t="s">
        <v>18</v>
      </c>
      <c r="I12" s="9"/>
    </row>
    <row r="13" spans="2:9" ht="30" x14ac:dyDescent="0.25">
      <c r="B13" s="32" t="s">
        <v>70</v>
      </c>
      <c r="C13" s="31" t="s">
        <v>68</v>
      </c>
      <c r="D13" s="34">
        <v>2646100</v>
      </c>
      <c r="F13" s="3"/>
      <c r="G13" s="8" t="s">
        <v>19</v>
      </c>
      <c r="H13" s="9" t="s">
        <v>20</v>
      </c>
      <c r="I13" s="10">
        <v>24518.1</v>
      </c>
    </row>
    <row r="14" spans="2:9" ht="30" x14ac:dyDescent="0.25">
      <c r="B14" s="32" t="s">
        <v>71</v>
      </c>
      <c r="C14" s="31" t="s">
        <v>78</v>
      </c>
      <c r="D14" s="34">
        <v>1343900</v>
      </c>
      <c r="F14" s="3"/>
      <c r="G14" s="8"/>
      <c r="H14" s="11" t="s">
        <v>21</v>
      </c>
      <c r="I14" s="10">
        <v>24518.1</v>
      </c>
    </row>
    <row r="15" spans="2:9" ht="30" x14ac:dyDescent="0.25">
      <c r="B15" s="32" t="s">
        <v>72</v>
      </c>
      <c r="C15" s="31" t="s">
        <v>79</v>
      </c>
      <c r="D15" s="34">
        <v>5752200</v>
      </c>
      <c r="F15" s="3"/>
      <c r="G15" s="8" t="s">
        <v>22</v>
      </c>
      <c r="H15" s="11" t="s">
        <v>23</v>
      </c>
      <c r="I15" s="10">
        <v>1388.8</v>
      </c>
    </row>
    <row r="16" spans="2:9" ht="30" x14ac:dyDescent="0.25">
      <c r="B16" s="32" t="s">
        <v>73</v>
      </c>
      <c r="C16" s="31" t="s">
        <v>80</v>
      </c>
      <c r="D16" s="34">
        <v>1107700</v>
      </c>
      <c r="F16" s="3"/>
      <c r="G16" s="8" t="s">
        <v>24</v>
      </c>
      <c r="H16" s="9" t="s">
        <v>25</v>
      </c>
      <c r="I16" s="10">
        <v>20451.900000000001</v>
      </c>
    </row>
    <row r="17" spans="2:9" ht="30" x14ac:dyDescent="0.25">
      <c r="B17" s="32" t="s">
        <v>74</v>
      </c>
      <c r="C17" s="31" t="s">
        <v>81</v>
      </c>
      <c r="D17" s="34">
        <v>2642100</v>
      </c>
      <c r="F17" s="3"/>
      <c r="G17" s="8" t="s">
        <v>8</v>
      </c>
      <c r="H17" s="9" t="s">
        <v>26</v>
      </c>
      <c r="I17" s="10">
        <v>20001.900000000001</v>
      </c>
    </row>
    <row r="18" spans="2:9" x14ac:dyDescent="0.25">
      <c r="B18" s="32" t="s">
        <v>75</v>
      </c>
      <c r="C18" s="31" t="s">
        <v>82</v>
      </c>
      <c r="D18" s="34">
        <v>562000</v>
      </c>
      <c r="F18" s="3"/>
      <c r="G18" s="8" t="s">
        <v>27</v>
      </c>
      <c r="H18" s="9" t="s">
        <v>28</v>
      </c>
      <c r="I18" s="9">
        <v>450</v>
      </c>
    </row>
    <row r="19" spans="2:9" ht="29.25" x14ac:dyDescent="0.25">
      <c r="B19" s="16" t="s">
        <v>67</v>
      </c>
      <c r="C19" s="30" t="s">
        <v>83</v>
      </c>
      <c r="D19" s="33">
        <f>D20</f>
        <v>9115000</v>
      </c>
      <c r="F19" s="3"/>
      <c r="G19" s="8" t="s">
        <v>29</v>
      </c>
      <c r="H19" s="11" t="s">
        <v>30</v>
      </c>
      <c r="I19" s="10">
        <v>56000</v>
      </c>
    </row>
    <row r="20" spans="2:9" ht="30" x14ac:dyDescent="0.25">
      <c r="B20" s="32" t="s">
        <v>77</v>
      </c>
      <c r="C20" s="31" t="s">
        <v>84</v>
      </c>
      <c r="D20" s="34">
        <v>9115000</v>
      </c>
      <c r="F20" s="3"/>
      <c r="G20" s="8" t="s">
        <v>32</v>
      </c>
      <c r="H20" s="11" t="s">
        <v>33</v>
      </c>
      <c r="I20" s="10">
        <v>-55550</v>
      </c>
    </row>
    <row r="21" spans="2:9" x14ac:dyDescent="0.25">
      <c r="B21" s="16" t="s">
        <v>76</v>
      </c>
      <c r="C21" s="30" t="s">
        <v>31</v>
      </c>
      <c r="D21" s="33">
        <v>14600000</v>
      </c>
      <c r="F21" s="3"/>
      <c r="G21" s="8" t="s">
        <v>36</v>
      </c>
      <c r="H21" s="9" t="s">
        <v>37</v>
      </c>
      <c r="I21" s="10">
        <v>-13000</v>
      </c>
    </row>
    <row r="22" spans="2:9" x14ac:dyDescent="0.25">
      <c r="B22" s="18" t="s">
        <v>34</v>
      </c>
      <c r="C22" s="17" t="s">
        <v>35</v>
      </c>
      <c r="D22" s="33">
        <f>+D21+D19+D11</f>
        <v>43481900</v>
      </c>
      <c r="F22" s="3"/>
      <c r="G22" s="8" t="s">
        <v>39</v>
      </c>
      <c r="H22" s="9" t="s">
        <v>40</v>
      </c>
      <c r="I22" s="10">
        <v>13000</v>
      </c>
    </row>
    <row r="23" spans="2:9" ht="29.25" customHeight="1" x14ac:dyDescent="0.25">
      <c r="B23" s="42" t="s">
        <v>38</v>
      </c>
      <c r="C23" s="42"/>
      <c r="D23" s="42"/>
      <c r="F23" s="3"/>
      <c r="G23" s="8"/>
      <c r="H23" s="9" t="s">
        <v>18</v>
      </c>
      <c r="I23" s="9"/>
    </row>
    <row r="24" spans="2:9" x14ac:dyDescent="0.25">
      <c r="B24" s="7"/>
      <c r="C24" s="7"/>
      <c r="D24" s="7"/>
      <c r="F24" s="3"/>
      <c r="G24" s="8" t="s">
        <v>16</v>
      </c>
      <c r="H24" s="9" t="s">
        <v>41</v>
      </c>
      <c r="I24" s="10">
        <v>13000</v>
      </c>
    </row>
    <row r="25" spans="2:9" x14ac:dyDescent="0.25">
      <c r="B25" s="7"/>
      <c r="C25" s="7"/>
      <c r="D25" s="7"/>
      <c r="F25" s="3"/>
      <c r="G25" s="3"/>
      <c r="H25" s="3"/>
      <c r="I25" s="3"/>
    </row>
    <row r="26" spans="2:9" x14ac:dyDescent="0.25">
      <c r="B26" s="7"/>
      <c r="C26" s="7"/>
      <c r="D26" s="7"/>
      <c r="F26" s="3"/>
      <c r="G26" s="19" t="s">
        <v>42</v>
      </c>
      <c r="H26" s="3"/>
      <c r="I26" s="3"/>
    </row>
    <row r="27" spans="2:9" x14ac:dyDescent="0.25">
      <c r="B27" s="7"/>
      <c r="C27" s="7"/>
      <c r="D27" s="7"/>
      <c r="F27" s="3"/>
      <c r="G27" s="4"/>
      <c r="H27" s="3"/>
      <c r="I27" s="3"/>
    </row>
    <row r="28" spans="2:9" x14ac:dyDescent="0.25">
      <c r="B28" s="20"/>
      <c r="C28" s="7"/>
      <c r="D28" s="7"/>
      <c r="F28" s="3"/>
      <c r="G28" s="43" t="s">
        <v>2</v>
      </c>
      <c r="H28" s="43" t="s">
        <v>43</v>
      </c>
      <c r="I28" s="21" t="s">
        <v>44</v>
      </c>
    </row>
    <row r="29" spans="2:9" ht="28.35" customHeight="1" x14ac:dyDescent="0.25">
      <c r="B29" s="20"/>
      <c r="C29" s="20"/>
      <c r="D29" s="20"/>
      <c r="F29" s="3"/>
      <c r="G29" s="43"/>
      <c r="H29" s="43"/>
      <c r="I29" s="9" t="s">
        <v>46</v>
      </c>
    </row>
    <row r="30" spans="2:9" x14ac:dyDescent="0.25">
      <c r="B30" s="44" t="s">
        <v>45</v>
      </c>
      <c r="C30" s="44"/>
      <c r="D30" s="44"/>
      <c r="F30" s="3"/>
      <c r="G30" s="8"/>
      <c r="H30" s="9">
        <v>1</v>
      </c>
      <c r="I30" s="9">
        <v>2</v>
      </c>
    </row>
    <row r="31" spans="2:9" x14ac:dyDescent="0.25">
      <c r="B31" s="20"/>
      <c r="C31" s="22"/>
      <c r="D31" s="22"/>
      <c r="F31" s="3"/>
      <c r="G31" s="8" t="s">
        <v>8</v>
      </c>
      <c r="H31" s="9" t="s">
        <v>47</v>
      </c>
      <c r="I31" s="10">
        <v>19766.900000000001</v>
      </c>
    </row>
    <row r="32" spans="2:9" ht="60" x14ac:dyDescent="0.25">
      <c r="B32" s="23"/>
      <c r="C32" s="24" t="s">
        <v>85</v>
      </c>
      <c r="D32" s="25"/>
      <c r="F32" s="3"/>
      <c r="G32" s="8" t="s">
        <v>27</v>
      </c>
      <c r="H32" s="9" t="s">
        <v>49</v>
      </c>
      <c r="I32" s="10">
        <v>9115</v>
      </c>
    </row>
    <row r="33" spans="2:9" ht="29.25" x14ac:dyDescent="0.25">
      <c r="B33" s="23"/>
      <c r="C33" s="13" t="s">
        <v>48</v>
      </c>
      <c r="D33" s="14" t="s">
        <v>12</v>
      </c>
      <c r="F33" s="3"/>
      <c r="G33" s="8" t="s">
        <v>51</v>
      </c>
      <c r="H33" s="9" t="s">
        <v>31</v>
      </c>
      <c r="I33" s="10">
        <v>14600</v>
      </c>
    </row>
    <row r="34" spans="2:9" x14ac:dyDescent="0.25">
      <c r="B34" s="20"/>
      <c r="C34" s="17" t="s">
        <v>50</v>
      </c>
      <c r="D34" s="33">
        <f>+D36+D37+D38</f>
        <v>5712900</v>
      </c>
      <c r="F34" s="3"/>
      <c r="G34" s="8"/>
      <c r="H34" s="9" t="s">
        <v>53</v>
      </c>
      <c r="I34" s="10">
        <v>43481.9</v>
      </c>
    </row>
    <row r="35" spans="2:9" x14ac:dyDescent="0.25">
      <c r="B35" s="20"/>
      <c r="C35" s="26" t="s">
        <v>52</v>
      </c>
      <c r="D35" s="34"/>
      <c r="F35" s="3"/>
      <c r="G35" s="3"/>
      <c r="H35" s="3"/>
      <c r="I35" s="3"/>
    </row>
    <row r="36" spans="2:9" x14ac:dyDescent="0.25">
      <c r="B36" s="20"/>
      <c r="C36" s="28" t="s">
        <v>54</v>
      </c>
      <c r="D36" s="34">
        <v>3694800</v>
      </c>
    </row>
    <row r="37" spans="2:9" x14ac:dyDescent="0.25">
      <c r="B37" s="20"/>
      <c r="C37" s="28" t="s">
        <v>55</v>
      </c>
      <c r="D37" s="34">
        <v>2018100</v>
      </c>
    </row>
    <row r="38" spans="2:9" x14ac:dyDescent="0.25">
      <c r="B38" s="20"/>
      <c r="C38" s="28" t="s">
        <v>56</v>
      </c>
      <c r="D38" s="34">
        <v>0</v>
      </c>
    </row>
    <row r="39" spans="2:9" x14ac:dyDescent="0.25">
      <c r="B39" s="20"/>
      <c r="C39" s="17" t="s">
        <v>34</v>
      </c>
      <c r="D39" s="34"/>
    </row>
    <row r="40" spans="2:9" x14ac:dyDescent="0.25">
      <c r="B40" s="20"/>
      <c r="C40" s="17" t="s">
        <v>57</v>
      </c>
      <c r="D40" s="33">
        <f>+D42+D43</f>
        <v>0</v>
      </c>
    </row>
    <row r="41" spans="2:9" x14ac:dyDescent="0.25">
      <c r="B41" s="20"/>
      <c r="C41" s="26" t="s">
        <v>52</v>
      </c>
      <c r="D41" s="34"/>
    </row>
    <row r="42" spans="2:9" ht="60" x14ac:dyDescent="0.25">
      <c r="B42" s="20"/>
      <c r="C42" s="29" t="s">
        <v>58</v>
      </c>
      <c r="D42" s="34"/>
    </row>
    <row r="43" spans="2:9" ht="60" x14ac:dyDescent="0.25">
      <c r="B43" s="20"/>
      <c r="C43" s="29" t="s">
        <v>58</v>
      </c>
      <c r="D43" s="33"/>
    </row>
    <row r="44" spans="2:9" x14ac:dyDescent="0.25">
      <c r="B44" s="20"/>
      <c r="C44" s="26" t="s">
        <v>59</v>
      </c>
      <c r="D44" s="33"/>
    </row>
    <row r="45" spans="2:9" x14ac:dyDescent="0.25">
      <c r="B45" s="20"/>
      <c r="C45" s="17" t="s">
        <v>60</v>
      </c>
      <c r="D45" s="33">
        <f>+D40+D34</f>
        <v>5712900</v>
      </c>
    </row>
    <row r="46" spans="2:9" x14ac:dyDescent="0.25">
      <c r="B46" s="1"/>
      <c r="C46" s="1"/>
      <c r="D46" s="1"/>
    </row>
    <row r="47" spans="2:9" ht="60" x14ac:dyDescent="0.25">
      <c r="B47" s="1"/>
      <c r="C47" s="24" t="s">
        <v>87</v>
      </c>
      <c r="D47" s="25"/>
    </row>
    <row r="48" spans="2:9" ht="29.25" x14ac:dyDescent="0.25">
      <c r="B48" s="1"/>
      <c r="C48" s="13" t="s">
        <v>48</v>
      </c>
      <c r="D48" s="14" t="s">
        <v>12</v>
      </c>
    </row>
    <row r="49" spans="2:4" x14ac:dyDescent="0.25">
      <c r="B49" s="1"/>
      <c r="C49" s="17" t="s">
        <v>50</v>
      </c>
      <c r="D49" s="33">
        <f>+D51+D52+D53</f>
        <v>2646100</v>
      </c>
    </row>
    <row r="50" spans="2:4" x14ac:dyDescent="0.25">
      <c r="B50" s="1"/>
      <c r="C50" s="26" t="s">
        <v>52</v>
      </c>
      <c r="D50" s="34"/>
    </row>
    <row r="51" spans="2:4" x14ac:dyDescent="0.25">
      <c r="B51" s="1"/>
      <c r="C51" s="28" t="s">
        <v>20</v>
      </c>
      <c r="D51" s="34">
        <v>1896100</v>
      </c>
    </row>
    <row r="52" spans="2:4" x14ac:dyDescent="0.25">
      <c r="B52" s="1"/>
      <c r="C52" s="28" t="s">
        <v>55</v>
      </c>
      <c r="D52" s="34">
        <v>750000</v>
      </c>
    </row>
    <row r="53" spans="2:4" x14ac:dyDescent="0.25">
      <c r="B53" s="1"/>
      <c r="C53" s="28" t="s">
        <v>23</v>
      </c>
      <c r="D53" s="34">
        <v>0</v>
      </c>
    </row>
    <row r="54" spans="2:4" x14ac:dyDescent="0.25">
      <c r="B54" s="1"/>
      <c r="C54" s="17" t="s">
        <v>34</v>
      </c>
      <c r="D54" s="34"/>
    </row>
    <row r="55" spans="2:4" x14ac:dyDescent="0.25">
      <c r="B55" s="1"/>
      <c r="C55" s="17" t="s">
        <v>57</v>
      </c>
      <c r="D55" s="33">
        <f>+D57+D58</f>
        <v>0</v>
      </c>
    </row>
    <row r="56" spans="2:4" x14ac:dyDescent="0.25">
      <c r="B56" s="1"/>
      <c r="C56" s="26" t="s">
        <v>52</v>
      </c>
      <c r="D56" s="34"/>
    </row>
    <row r="57" spans="2:4" ht="60" x14ac:dyDescent="0.25">
      <c r="B57" s="1"/>
      <c r="C57" s="29" t="s">
        <v>58</v>
      </c>
      <c r="D57" s="34"/>
    </row>
    <row r="58" spans="2:4" ht="60" x14ac:dyDescent="0.25">
      <c r="B58" s="1"/>
      <c r="C58" s="29" t="s">
        <v>58</v>
      </c>
      <c r="D58" s="33"/>
    </row>
    <row r="59" spans="2:4" x14ac:dyDescent="0.25">
      <c r="B59" s="1"/>
      <c r="C59" s="26" t="s">
        <v>59</v>
      </c>
      <c r="D59" s="33"/>
    </row>
    <row r="60" spans="2:4" x14ac:dyDescent="0.25">
      <c r="B60" s="1"/>
      <c r="C60" s="17" t="s">
        <v>60</v>
      </c>
      <c r="D60" s="33">
        <f>+D55+D49</f>
        <v>2646100</v>
      </c>
    </row>
    <row r="61" spans="2:4" x14ac:dyDescent="0.25">
      <c r="B61" s="1"/>
      <c r="C61" s="35"/>
      <c r="D61" s="36"/>
    </row>
    <row r="62" spans="2:4" ht="60" x14ac:dyDescent="0.25">
      <c r="B62" s="1"/>
      <c r="C62" s="24" t="s">
        <v>88</v>
      </c>
      <c r="D62" s="25"/>
    </row>
    <row r="63" spans="2:4" ht="29.25" x14ac:dyDescent="0.25">
      <c r="B63" s="1"/>
      <c r="C63" s="13" t="s">
        <v>48</v>
      </c>
      <c r="D63" s="14" t="s">
        <v>12</v>
      </c>
    </row>
    <row r="64" spans="2:4" x14ac:dyDescent="0.25">
      <c r="B64" s="1"/>
      <c r="C64" s="17" t="s">
        <v>50</v>
      </c>
      <c r="D64" s="33">
        <f>+D66+D67+D68</f>
        <v>1343900</v>
      </c>
    </row>
    <row r="65" spans="2:4" x14ac:dyDescent="0.25">
      <c r="B65" s="1"/>
      <c r="C65" s="26" t="s">
        <v>52</v>
      </c>
      <c r="D65" s="34"/>
    </row>
    <row r="66" spans="2:4" x14ac:dyDescent="0.25">
      <c r="B66" s="1"/>
      <c r="C66" s="28" t="s">
        <v>20</v>
      </c>
      <c r="D66" s="34">
        <v>980100</v>
      </c>
    </row>
    <row r="67" spans="2:4" x14ac:dyDescent="0.25">
      <c r="B67" s="1"/>
      <c r="C67" s="28" t="s">
        <v>55</v>
      </c>
      <c r="D67" s="34">
        <v>363800</v>
      </c>
    </row>
    <row r="68" spans="2:4" x14ac:dyDescent="0.25">
      <c r="B68" s="1"/>
      <c r="C68" s="28" t="s">
        <v>23</v>
      </c>
      <c r="D68" s="34">
        <v>0</v>
      </c>
    </row>
    <row r="69" spans="2:4" x14ac:dyDescent="0.25">
      <c r="B69" s="1"/>
      <c r="C69" s="17" t="s">
        <v>34</v>
      </c>
      <c r="D69" s="34"/>
    </row>
    <row r="70" spans="2:4" x14ac:dyDescent="0.25">
      <c r="B70" s="1"/>
      <c r="C70" s="17" t="s">
        <v>57</v>
      </c>
      <c r="D70" s="33">
        <f>+D72+D73</f>
        <v>0</v>
      </c>
    </row>
    <row r="71" spans="2:4" x14ac:dyDescent="0.25">
      <c r="B71" s="1"/>
      <c r="C71" s="26" t="s">
        <v>52</v>
      </c>
      <c r="D71" s="34"/>
    </row>
    <row r="72" spans="2:4" ht="60" x14ac:dyDescent="0.25">
      <c r="B72" s="1"/>
      <c r="C72" s="29" t="s">
        <v>58</v>
      </c>
      <c r="D72" s="34"/>
    </row>
    <row r="73" spans="2:4" ht="60" x14ac:dyDescent="0.25">
      <c r="B73" s="1"/>
      <c r="C73" s="29" t="s">
        <v>58</v>
      </c>
      <c r="D73" s="33"/>
    </row>
    <row r="74" spans="2:4" x14ac:dyDescent="0.25">
      <c r="B74" s="1"/>
      <c r="C74" s="26" t="s">
        <v>59</v>
      </c>
      <c r="D74" s="33"/>
    </row>
    <row r="75" spans="2:4" x14ac:dyDescent="0.25">
      <c r="B75" s="1"/>
      <c r="C75" s="17" t="s">
        <v>60</v>
      </c>
      <c r="D75" s="33">
        <f>+D70+D64</f>
        <v>1343900</v>
      </c>
    </row>
    <row r="76" spans="2:4" x14ac:dyDescent="0.25">
      <c r="B76" s="1"/>
      <c r="C76" s="35"/>
      <c r="D76" s="36"/>
    </row>
    <row r="77" spans="2:4" ht="60" x14ac:dyDescent="0.25">
      <c r="B77" s="1"/>
      <c r="C77" s="24" t="s">
        <v>89</v>
      </c>
      <c r="D77" s="25"/>
    </row>
    <row r="78" spans="2:4" ht="29.25" x14ac:dyDescent="0.25">
      <c r="B78" s="1"/>
      <c r="C78" s="13" t="s">
        <v>48</v>
      </c>
      <c r="D78" s="14" t="s">
        <v>12</v>
      </c>
    </row>
    <row r="79" spans="2:4" x14ac:dyDescent="0.25">
      <c r="B79" s="1"/>
      <c r="C79" s="17" t="s">
        <v>50</v>
      </c>
      <c r="D79" s="33">
        <f>+D81+D82+D83</f>
        <v>5752200</v>
      </c>
    </row>
    <row r="80" spans="2:4" x14ac:dyDescent="0.25">
      <c r="B80" s="1"/>
      <c r="C80" s="26" t="s">
        <v>52</v>
      </c>
      <c r="D80" s="34"/>
    </row>
    <row r="81" spans="2:4" x14ac:dyDescent="0.25">
      <c r="B81" s="1"/>
      <c r="C81" s="28" t="s">
        <v>20</v>
      </c>
      <c r="D81" s="34">
        <v>3743600</v>
      </c>
    </row>
    <row r="82" spans="2:4" x14ac:dyDescent="0.25">
      <c r="B82" s="1"/>
      <c r="C82" s="28" t="s">
        <v>55</v>
      </c>
      <c r="D82" s="34">
        <v>2008600</v>
      </c>
    </row>
    <row r="83" spans="2:4" x14ac:dyDescent="0.25">
      <c r="B83" s="1"/>
      <c r="C83" s="28" t="s">
        <v>23</v>
      </c>
      <c r="D83" s="34">
        <v>0</v>
      </c>
    </row>
    <row r="84" spans="2:4" x14ac:dyDescent="0.25">
      <c r="B84" s="1"/>
      <c r="C84" s="17" t="s">
        <v>34</v>
      </c>
      <c r="D84" s="34"/>
    </row>
    <row r="85" spans="2:4" x14ac:dyDescent="0.25">
      <c r="B85" s="1"/>
      <c r="C85" s="17" t="s">
        <v>57</v>
      </c>
      <c r="D85" s="33">
        <f>+D87+D88</f>
        <v>0</v>
      </c>
    </row>
    <row r="86" spans="2:4" x14ac:dyDescent="0.25">
      <c r="B86" s="1"/>
      <c r="C86" s="26" t="s">
        <v>52</v>
      </c>
      <c r="D86" s="34"/>
    </row>
    <row r="87" spans="2:4" ht="60" x14ac:dyDescent="0.25">
      <c r="B87" s="1"/>
      <c r="C87" s="29" t="s">
        <v>58</v>
      </c>
      <c r="D87" s="34"/>
    </row>
    <row r="88" spans="2:4" ht="60" x14ac:dyDescent="0.25">
      <c r="B88" s="1"/>
      <c r="C88" s="29" t="s">
        <v>58</v>
      </c>
      <c r="D88" s="33"/>
    </row>
    <row r="89" spans="2:4" x14ac:dyDescent="0.25">
      <c r="B89" s="1"/>
      <c r="C89" s="26" t="s">
        <v>59</v>
      </c>
      <c r="D89" s="33"/>
    </row>
    <row r="90" spans="2:4" x14ac:dyDescent="0.25">
      <c r="B90" s="1"/>
      <c r="C90" s="17" t="s">
        <v>60</v>
      </c>
      <c r="D90" s="33">
        <f>+D85+D79</f>
        <v>5752200</v>
      </c>
    </row>
    <row r="91" spans="2:4" x14ac:dyDescent="0.25">
      <c r="B91" s="1"/>
      <c r="C91" s="35"/>
      <c r="D91" s="36"/>
    </row>
    <row r="92" spans="2:4" ht="60" x14ac:dyDescent="0.25">
      <c r="B92" s="1"/>
      <c r="C92" s="24" t="s">
        <v>90</v>
      </c>
      <c r="D92" s="25"/>
    </row>
    <row r="93" spans="2:4" ht="29.25" x14ac:dyDescent="0.25">
      <c r="B93" s="1"/>
      <c r="C93" s="13" t="s">
        <v>48</v>
      </c>
      <c r="D93" s="14" t="s">
        <v>12</v>
      </c>
    </row>
    <row r="94" spans="2:4" x14ac:dyDescent="0.25">
      <c r="B94" s="1"/>
      <c r="C94" s="17" t="s">
        <v>50</v>
      </c>
      <c r="D94" s="33">
        <f>+D96+D97+D98</f>
        <v>1107700</v>
      </c>
    </row>
    <row r="95" spans="2:4" x14ac:dyDescent="0.25">
      <c r="B95" s="1"/>
      <c r="C95" s="26" t="s">
        <v>52</v>
      </c>
      <c r="D95" s="34"/>
    </row>
    <row r="96" spans="2:4" x14ac:dyDescent="0.25">
      <c r="B96" s="1"/>
      <c r="C96" s="28" t="s">
        <v>20</v>
      </c>
      <c r="D96" s="34">
        <v>829400</v>
      </c>
    </row>
    <row r="97" spans="2:4" x14ac:dyDescent="0.25">
      <c r="B97" s="1"/>
      <c r="C97" s="28" t="s">
        <v>55</v>
      </c>
      <c r="D97" s="34">
        <v>278300</v>
      </c>
    </row>
    <row r="98" spans="2:4" x14ac:dyDescent="0.25">
      <c r="B98" s="1"/>
      <c r="C98" s="28" t="s">
        <v>23</v>
      </c>
      <c r="D98" s="34">
        <v>0</v>
      </c>
    </row>
    <row r="99" spans="2:4" x14ac:dyDescent="0.25">
      <c r="B99" s="1"/>
      <c r="C99" s="17" t="s">
        <v>34</v>
      </c>
      <c r="D99" s="34"/>
    </row>
    <row r="100" spans="2:4" x14ac:dyDescent="0.25">
      <c r="B100" s="1"/>
      <c r="C100" s="17" t="s">
        <v>57</v>
      </c>
      <c r="D100" s="33">
        <f>+D102+D103</f>
        <v>0</v>
      </c>
    </row>
    <row r="101" spans="2:4" x14ac:dyDescent="0.25">
      <c r="B101" s="1"/>
      <c r="C101" s="26" t="s">
        <v>52</v>
      </c>
      <c r="D101" s="34"/>
    </row>
    <row r="102" spans="2:4" ht="60" x14ac:dyDescent="0.25">
      <c r="B102" s="1"/>
      <c r="C102" s="29" t="s">
        <v>58</v>
      </c>
      <c r="D102" s="34"/>
    </row>
    <row r="103" spans="2:4" ht="60" x14ac:dyDescent="0.25">
      <c r="B103" s="1"/>
      <c r="C103" s="29" t="s">
        <v>58</v>
      </c>
      <c r="D103" s="33"/>
    </row>
    <row r="104" spans="2:4" x14ac:dyDescent="0.25">
      <c r="B104" s="1"/>
      <c r="C104" s="26" t="s">
        <v>59</v>
      </c>
      <c r="D104" s="33"/>
    </row>
    <row r="105" spans="2:4" x14ac:dyDescent="0.25">
      <c r="B105" s="1"/>
      <c r="C105" s="17" t="s">
        <v>60</v>
      </c>
      <c r="D105" s="33">
        <f>+D100+D94</f>
        <v>1107700</v>
      </c>
    </row>
    <row r="106" spans="2:4" x14ac:dyDescent="0.25">
      <c r="B106" s="1"/>
      <c r="C106" s="35"/>
      <c r="D106" s="36"/>
    </row>
    <row r="107" spans="2:4" ht="60" x14ac:dyDescent="0.25">
      <c r="B107" s="1"/>
      <c r="C107" s="24" t="s">
        <v>91</v>
      </c>
      <c r="D107" s="25"/>
    </row>
    <row r="108" spans="2:4" ht="29.25" x14ac:dyDescent="0.25">
      <c r="B108" s="1"/>
      <c r="C108" s="13" t="s">
        <v>48</v>
      </c>
      <c r="D108" s="14" t="s">
        <v>12</v>
      </c>
    </row>
    <row r="109" spans="2:4" x14ac:dyDescent="0.25">
      <c r="B109" s="1"/>
      <c r="C109" s="17" t="s">
        <v>50</v>
      </c>
      <c r="D109" s="33">
        <f>+D111+D112+D113</f>
        <v>2642100</v>
      </c>
    </row>
    <row r="110" spans="2:4" x14ac:dyDescent="0.25">
      <c r="B110" s="1"/>
      <c r="C110" s="26" t="s">
        <v>52</v>
      </c>
      <c r="D110" s="34"/>
    </row>
    <row r="111" spans="2:4" x14ac:dyDescent="0.25">
      <c r="B111" s="1"/>
      <c r="C111" s="28" t="s">
        <v>20</v>
      </c>
      <c r="D111" s="34">
        <v>1995700</v>
      </c>
    </row>
    <row r="112" spans="2:4" x14ac:dyDescent="0.25">
      <c r="B112" s="1"/>
      <c r="C112" s="28" t="s">
        <v>55</v>
      </c>
      <c r="D112" s="34">
        <v>646400</v>
      </c>
    </row>
    <row r="113" spans="2:4" x14ac:dyDescent="0.25">
      <c r="B113" s="1"/>
      <c r="C113" s="28" t="s">
        <v>23</v>
      </c>
      <c r="D113" s="34">
        <v>0</v>
      </c>
    </row>
    <row r="114" spans="2:4" x14ac:dyDescent="0.25">
      <c r="B114" s="1"/>
      <c r="C114" s="17" t="s">
        <v>34</v>
      </c>
      <c r="D114" s="34"/>
    </row>
    <row r="115" spans="2:4" x14ac:dyDescent="0.25">
      <c r="B115" s="1"/>
      <c r="C115" s="17" t="s">
        <v>57</v>
      </c>
      <c r="D115" s="33">
        <f>+D117+D118</f>
        <v>0</v>
      </c>
    </row>
    <row r="116" spans="2:4" x14ac:dyDescent="0.25">
      <c r="B116" s="1"/>
      <c r="C116" s="26" t="s">
        <v>52</v>
      </c>
      <c r="D116" s="34"/>
    </row>
    <row r="117" spans="2:4" ht="60" x14ac:dyDescent="0.25">
      <c r="B117" s="1"/>
      <c r="C117" s="29" t="s">
        <v>58</v>
      </c>
      <c r="D117" s="34"/>
    </row>
    <row r="118" spans="2:4" ht="60" x14ac:dyDescent="0.25">
      <c r="B118" s="1"/>
      <c r="C118" s="29" t="s">
        <v>58</v>
      </c>
      <c r="D118" s="33"/>
    </row>
    <row r="119" spans="2:4" x14ac:dyDescent="0.25">
      <c r="B119" s="1"/>
      <c r="C119" s="26" t="s">
        <v>59</v>
      </c>
      <c r="D119" s="33"/>
    </row>
    <row r="120" spans="2:4" x14ac:dyDescent="0.25">
      <c r="B120" s="1"/>
      <c r="C120" s="17" t="s">
        <v>60</v>
      </c>
      <c r="D120" s="33">
        <f>+D115+D109</f>
        <v>2642100</v>
      </c>
    </row>
    <row r="121" spans="2:4" x14ac:dyDescent="0.25">
      <c r="B121" s="1"/>
      <c r="C121" s="35"/>
      <c r="D121" s="36"/>
    </row>
    <row r="122" spans="2:4" ht="60" x14ac:dyDescent="0.25">
      <c r="B122" s="1"/>
      <c r="C122" s="24" t="s">
        <v>92</v>
      </c>
      <c r="D122" s="25"/>
    </row>
    <row r="123" spans="2:4" ht="29.25" x14ac:dyDescent="0.25">
      <c r="B123" s="1"/>
      <c r="C123" s="13" t="s">
        <v>48</v>
      </c>
      <c r="D123" s="14" t="s">
        <v>12</v>
      </c>
    </row>
    <row r="124" spans="2:4" x14ac:dyDescent="0.25">
      <c r="B124" s="1"/>
      <c r="C124" s="17" t="s">
        <v>50</v>
      </c>
      <c r="D124" s="33">
        <f>+D126+D127+D128</f>
        <v>562000</v>
      </c>
    </row>
    <row r="125" spans="2:4" x14ac:dyDescent="0.25">
      <c r="B125" s="1"/>
      <c r="C125" s="26" t="s">
        <v>52</v>
      </c>
      <c r="D125" s="34"/>
    </row>
    <row r="126" spans="2:4" x14ac:dyDescent="0.25">
      <c r="B126" s="1"/>
      <c r="C126" s="28" t="s">
        <v>20</v>
      </c>
      <c r="D126" s="34">
        <v>380700</v>
      </c>
    </row>
    <row r="127" spans="2:4" x14ac:dyDescent="0.25">
      <c r="B127" s="1"/>
      <c r="C127" s="28" t="s">
        <v>55</v>
      </c>
      <c r="D127" s="34">
        <v>181300</v>
      </c>
    </row>
    <row r="128" spans="2:4" x14ac:dyDescent="0.25">
      <c r="B128" s="1"/>
      <c r="C128" s="28" t="s">
        <v>23</v>
      </c>
      <c r="D128" s="34">
        <v>0</v>
      </c>
    </row>
    <row r="129" spans="2:4" x14ac:dyDescent="0.25">
      <c r="B129" s="1"/>
      <c r="C129" s="17" t="s">
        <v>34</v>
      </c>
      <c r="D129" s="34"/>
    </row>
    <row r="130" spans="2:4" x14ac:dyDescent="0.25">
      <c r="B130" s="1"/>
      <c r="C130" s="17" t="s">
        <v>57</v>
      </c>
      <c r="D130" s="33">
        <f>+D132+D133</f>
        <v>0</v>
      </c>
    </row>
    <row r="131" spans="2:4" x14ac:dyDescent="0.25">
      <c r="B131" s="1"/>
      <c r="C131" s="26" t="s">
        <v>52</v>
      </c>
      <c r="D131" s="34"/>
    </row>
    <row r="132" spans="2:4" ht="60" x14ac:dyDescent="0.25">
      <c r="B132" s="1"/>
      <c r="C132" s="29" t="s">
        <v>58</v>
      </c>
      <c r="D132" s="34"/>
    </row>
    <row r="133" spans="2:4" ht="60" x14ac:dyDescent="0.25">
      <c r="B133" s="1"/>
      <c r="C133" s="29" t="s">
        <v>58</v>
      </c>
      <c r="D133" s="33"/>
    </row>
    <row r="134" spans="2:4" x14ac:dyDescent="0.25">
      <c r="B134" s="1"/>
      <c r="C134" s="26" t="s">
        <v>59</v>
      </c>
      <c r="D134" s="33"/>
    </row>
    <row r="135" spans="2:4" x14ac:dyDescent="0.25">
      <c r="B135" s="1"/>
      <c r="C135" s="17" t="s">
        <v>60</v>
      </c>
      <c r="D135" s="33">
        <f>+D130+D124</f>
        <v>562000</v>
      </c>
    </row>
    <row r="136" spans="2:4" x14ac:dyDescent="0.25">
      <c r="B136" s="1"/>
      <c r="C136" s="35"/>
      <c r="D136" s="36"/>
    </row>
    <row r="137" spans="2:4" ht="60" x14ac:dyDescent="0.25">
      <c r="B137" s="1"/>
      <c r="C137" s="24" t="s">
        <v>93</v>
      </c>
      <c r="D137" s="25"/>
    </row>
    <row r="138" spans="2:4" ht="29.25" x14ac:dyDescent="0.25">
      <c r="B138" s="1"/>
      <c r="C138" s="13" t="s">
        <v>48</v>
      </c>
      <c r="D138" s="14" t="s">
        <v>12</v>
      </c>
    </row>
    <row r="139" spans="2:4" x14ac:dyDescent="0.25">
      <c r="B139" s="1"/>
      <c r="C139" s="17" t="s">
        <v>50</v>
      </c>
      <c r="D139" s="33">
        <f>+D141+D142+D143</f>
        <v>9115000</v>
      </c>
    </row>
    <row r="140" spans="2:4" x14ac:dyDescent="0.25">
      <c r="B140" s="1"/>
      <c r="C140" s="26" t="s">
        <v>52</v>
      </c>
      <c r="D140" s="34"/>
    </row>
    <row r="141" spans="2:4" x14ac:dyDescent="0.25">
      <c r="B141" s="1"/>
      <c r="C141" s="28" t="s">
        <v>20</v>
      </c>
      <c r="D141" s="34">
        <v>3969000</v>
      </c>
    </row>
    <row r="142" spans="2:4" x14ac:dyDescent="0.25">
      <c r="B142" s="1"/>
      <c r="C142" s="28" t="s">
        <v>55</v>
      </c>
      <c r="D142" s="34">
        <v>5013500</v>
      </c>
    </row>
    <row r="143" spans="2:4" x14ac:dyDescent="0.25">
      <c r="B143" s="1"/>
      <c r="C143" s="28" t="s">
        <v>23</v>
      </c>
      <c r="D143" s="34">
        <v>132500</v>
      </c>
    </row>
    <row r="144" spans="2:4" x14ac:dyDescent="0.25">
      <c r="B144" s="1"/>
      <c r="C144" s="17" t="s">
        <v>34</v>
      </c>
      <c r="D144" s="34"/>
    </row>
    <row r="145" spans="2:4" x14ac:dyDescent="0.25">
      <c r="B145" s="1"/>
      <c r="C145" s="17" t="s">
        <v>57</v>
      </c>
      <c r="D145" s="33">
        <f>+D147+D148</f>
        <v>0</v>
      </c>
    </row>
    <row r="146" spans="2:4" x14ac:dyDescent="0.25">
      <c r="B146" s="1"/>
      <c r="C146" s="26" t="s">
        <v>52</v>
      </c>
      <c r="D146" s="34"/>
    </row>
    <row r="147" spans="2:4" ht="60" x14ac:dyDescent="0.25">
      <c r="B147" s="1"/>
      <c r="C147" s="29" t="s">
        <v>58</v>
      </c>
      <c r="D147" s="34"/>
    </row>
    <row r="148" spans="2:4" ht="60" x14ac:dyDescent="0.25">
      <c r="B148" s="1"/>
      <c r="C148" s="29" t="s">
        <v>58</v>
      </c>
      <c r="D148" s="33"/>
    </row>
    <row r="149" spans="2:4" x14ac:dyDescent="0.25">
      <c r="B149" s="1"/>
      <c r="C149" s="26" t="s">
        <v>59</v>
      </c>
      <c r="D149" s="33"/>
    </row>
    <row r="150" spans="2:4" x14ac:dyDescent="0.25">
      <c r="B150" s="1"/>
      <c r="C150" s="17" t="s">
        <v>60</v>
      </c>
      <c r="D150" s="33">
        <f>+D145+D139</f>
        <v>9115000</v>
      </c>
    </row>
    <row r="151" spans="2:4" x14ac:dyDescent="0.25">
      <c r="B151" s="1"/>
      <c r="C151" s="35"/>
      <c r="D151" s="36"/>
    </row>
    <row r="152" spans="2:4" ht="45" x14ac:dyDescent="0.25">
      <c r="B152" s="1"/>
      <c r="C152" s="24" t="s">
        <v>94</v>
      </c>
      <c r="D152" s="25"/>
    </row>
    <row r="153" spans="2:4" ht="29.25" x14ac:dyDescent="0.25">
      <c r="B153" s="1"/>
      <c r="C153" s="13" t="s">
        <v>48</v>
      </c>
      <c r="D153" s="14" t="s">
        <v>12</v>
      </c>
    </row>
    <row r="154" spans="2:4" x14ac:dyDescent="0.25">
      <c r="B154" s="1"/>
      <c r="C154" s="17" t="s">
        <v>50</v>
      </c>
      <c r="D154" s="33">
        <f>+D156+D157+D158</f>
        <v>14600000</v>
      </c>
    </row>
    <row r="155" spans="2:4" x14ac:dyDescent="0.25">
      <c r="B155" s="1"/>
      <c r="C155" s="26" t="s">
        <v>52</v>
      </c>
      <c r="D155" s="34"/>
    </row>
    <row r="156" spans="2:4" x14ac:dyDescent="0.25">
      <c r="B156" s="1"/>
      <c r="C156" s="28" t="s">
        <v>20</v>
      </c>
      <c r="D156" s="34">
        <v>7028700</v>
      </c>
    </row>
    <row r="157" spans="2:4" x14ac:dyDescent="0.25">
      <c r="B157" s="1"/>
      <c r="C157" s="28" t="s">
        <v>55</v>
      </c>
      <c r="D157" s="34">
        <v>6315000</v>
      </c>
    </row>
    <row r="158" spans="2:4" x14ac:dyDescent="0.25">
      <c r="B158" s="1"/>
      <c r="C158" s="28" t="s">
        <v>23</v>
      </c>
      <c r="D158" s="34">
        <v>1256300</v>
      </c>
    </row>
    <row r="159" spans="2:4" x14ac:dyDescent="0.25">
      <c r="B159" s="1"/>
      <c r="C159" s="17" t="s">
        <v>34</v>
      </c>
      <c r="D159" s="34"/>
    </row>
    <row r="160" spans="2:4" x14ac:dyDescent="0.25">
      <c r="B160" s="1"/>
      <c r="C160" s="17" t="s">
        <v>57</v>
      </c>
      <c r="D160" s="33">
        <f>+D162+D163</f>
        <v>0</v>
      </c>
    </row>
    <row r="161" spans="2:4" x14ac:dyDescent="0.25">
      <c r="B161" s="1"/>
      <c r="C161" s="26" t="s">
        <v>52</v>
      </c>
      <c r="D161" s="34"/>
    </row>
    <row r="162" spans="2:4" ht="60" x14ac:dyDescent="0.25">
      <c r="B162" s="1"/>
      <c r="C162" s="29" t="s">
        <v>58</v>
      </c>
      <c r="D162" s="34"/>
    </row>
    <row r="163" spans="2:4" ht="60" x14ac:dyDescent="0.25">
      <c r="B163" s="1"/>
      <c r="C163" s="29" t="s">
        <v>58</v>
      </c>
      <c r="D163" s="33"/>
    </row>
    <row r="164" spans="2:4" x14ac:dyDescent="0.25">
      <c r="B164" s="1"/>
      <c r="C164" s="26" t="s">
        <v>59</v>
      </c>
      <c r="D164" s="33"/>
    </row>
    <row r="165" spans="2:4" x14ac:dyDescent="0.25">
      <c r="B165" s="1"/>
      <c r="C165" s="17" t="s">
        <v>60</v>
      </c>
      <c r="D165" s="33">
        <f>+D160+D154</f>
        <v>14600000</v>
      </c>
    </row>
    <row r="166" spans="2:4" x14ac:dyDescent="0.25">
      <c r="B166" s="1"/>
      <c r="C166" s="35"/>
      <c r="D166" s="36"/>
    </row>
    <row r="167" spans="2:4" x14ac:dyDescent="0.25">
      <c r="B167" s="7"/>
      <c r="C167" s="7"/>
      <c r="D167" s="7"/>
    </row>
    <row r="168" spans="2:4" x14ac:dyDescent="0.25">
      <c r="B168" s="38" t="s">
        <v>61</v>
      </c>
      <c r="C168" s="38"/>
      <c r="D168" s="38"/>
    </row>
    <row r="169" spans="2:4" x14ac:dyDescent="0.25">
      <c r="B169" s="37"/>
      <c r="C169" s="37"/>
      <c r="D169" s="22"/>
    </row>
    <row r="170" spans="2:4" ht="43.5" x14ac:dyDescent="0.25">
      <c r="B170" s="7"/>
      <c r="C170" s="12" t="s">
        <v>86</v>
      </c>
      <c r="D170" s="25"/>
    </row>
    <row r="171" spans="2:4" ht="29.25" x14ac:dyDescent="0.25">
      <c r="B171" s="7"/>
      <c r="C171" s="13" t="s">
        <v>62</v>
      </c>
      <c r="D171" s="14" t="s">
        <v>12</v>
      </c>
    </row>
    <row r="172" spans="2:4" x14ac:dyDescent="0.25">
      <c r="B172" s="7"/>
      <c r="C172" s="17" t="s">
        <v>50</v>
      </c>
      <c r="D172" s="33">
        <f>SUM(D174:D176)</f>
        <v>43481900</v>
      </c>
    </row>
    <row r="173" spans="2:4" x14ac:dyDescent="0.25">
      <c r="B173" s="7"/>
      <c r="C173" s="26" t="s">
        <v>52</v>
      </c>
      <c r="D173" s="27"/>
    </row>
    <row r="174" spans="2:4" x14ac:dyDescent="0.25">
      <c r="B174" s="7"/>
      <c r="C174" s="28" t="s">
        <v>54</v>
      </c>
      <c r="D174" s="34">
        <f>+D36+D51+D66+D81+D96+D111+D126+D141+D156</f>
        <v>24518100</v>
      </c>
    </row>
    <row r="175" spans="2:4" x14ac:dyDescent="0.25">
      <c r="B175" s="7"/>
      <c r="C175" s="28" t="s">
        <v>55</v>
      </c>
      <c r="D175" s="34">
        <f t="shared" ref="D175:D176" si="0">+D37+D52+D67+D82+D97+D112+D127+D142+D157</f>
        <v>17575000</v>
      </c>
    </row>
    <row r="176" spans="2:4" x14ac:dyDescent="0.25">
      <c r="B176" s="7"/>
      <c r="C176" s="28" t="s">
        <v>56</v>
      </c>
      <c r="D176" s="34">
        <f t="shared" si="0"/>
        <v>1388800</v>
      </c>
    </row>
    <row r="177" spans="2:4" x14ac:dyDescent="0.25">
      <c r="B177" s="7"/>
      <c r="C177" s="17" t="s">
        <v>34</v>
      </c>
      <c r="D177" s="27"/>
    </row>
    <row r="178" spans="2:4" x14ac:dyDescent="0.25">
      <c r="B178" s="7"/>
      <c r="C178" s="17" t="s">
        <v>63</v>
      </c>
      <c r="D178" s="33">
        <v>0</v>
      </c>
    </row>
    <row r="179" spans="2:4" x14ac:dyDescent="0.25">
      <c r="B179" s="7"/>
      <c r="C179" s="26"/>
      <c r="D179" s="27"/>
    </row>
    <row r="180" spans="2:4" x14ac:dyDescent="0.25">
      <c r="B180" s="7"/>
      <c r="C180" s="17" t="s">
        <v>60</v>
      </c>
      <c r="D180" s="33">
        <f>D174+D175+D176</f>
        <v>43481900</v>
      </c>
    </row>
  </sheetData>
  <mergeCells count="9">
    <mergeCell ref="B169:C169"/>
    <mergeCell ref="B168:D168"/>
    <mergeCell ref="F2:I2"/>
    <mergeCell ref="B5:D5"/>
    <mergeCell ref="B8:D8"/>
    <mergeCell ref="B23:D23"/>
    <mergeCell ref="G28:G29"/>
    <mergeCell ref="H28:H29"/>
    <mergeCell ref="B30:D30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B4:E111 A1"/>
    </sheetView>
  </sheetViews>
  <sheetFormatPr defaultRowHeight="15.75" x14ac:dyDescent="0.25"/>
  <cols>
    <col min="1" max="1025" width="8.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B4:E111 A1"/>
    </sheetView>
  </sheetViews>
  <sheetFormatPr defaultRowHeight="15.75" x14ac:dyDescent="0.25"/>
  <cols>
    <col min="1" max="1025" width="8.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user</cp:lastModifiedBy>
  <cp:revision>0</cp:revision>
  <dcterms:created xsi:type="dcterms:W3CDTF">2014-12-29T09:43:42Z</dcterms:created>
  <dcterms:modified xsi:type="dcterms:W3CDTF">2015-01-09T14:45:46Z</dcterms:modified>
  <dc:language>es-ES</dc:language>
</cp:coreProperties>
</file>