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1.PROJECTS\OPOS\SNA.ACTION PLANS\!All_projects\Last_version\Austropotamobius\"/>
    </mc:Choice>
  </mc:AlternateContent>
  <bookViews>
    <workbookView xWindow="0" yWindow="0" windowWidth="21570" windowHeight="7545"/>
  </bookViews>
  <sheets>
    <sheet name="Austropotamobius" sheetId="1" r:id="rId1"/>
  </sheets>
  <definedNames>
    <definedName name="_xlnm.Print_Area" localSheetId="0">Austropotamobius!$A$1:$VI$51</definedName>
    <definedName name="_xlnm.Print_Titles" localSheetId="0">Austropotamobius!$4:$5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B51" i="1" l="1"/>
  <c r="O51" i="1"/>
  <c r="N51" i="1"/>
  <c r="O50" i="1"/>
  <c r="N50" i="1" s="1"/>
  <c r="O49" i="1"/>
  <c r="N49" i="1"/>
  <c r="AB48" i="1"/>
  <c r="X48" i="1"/>
  <c r="T48" i="1"/>
  <c r="O48" i="1"/>
  <c r="N48" i="1" s="1"/>
  <c r="AB47" i="1"/>
  <c r="X47" i="1"/>
  <c r="T47" i="1"/>
  <c r="O47" i="1" s="1"/>
  <c r="N47" i="1" s="1"/>
  <c r="AB46" i="1"/>
  <c r="X46" i="1"/>
  <c r="T46" i="1"/>
  <c r="O46" i="1" s="1"/>
  <c r="N46" i="1" s="1"/>
  <c r="AB45" i="1"/>
  <c r="O45" i="1" s="1"/>
  <c r="N45" i="1" s="1"/>
  <c r="X45" i="1"/>
  <c r="T45" i="1"/>
  <c r="AB44" i="1"/>
  <c r="X44" i="1"/>
  <c r="T44" i="1"/>
  <c r="O44" i="1"/>
  <c r="N44" i="1" s="1"/>
  <c r="AB43" i="1"/>
  <c r="X43" i="1"/>
  <c r="T43" i="1"/>
  <c r="O43" i="1" s="1"/>
  <c r="N43" i="1" s="1"/>
  <c r="AB42" i="1"/>
  <c r="X42" i="1"/>
  <c r="T42" i="1"/>
  <c r="O42" i="1" s="1"/>
  <c r="N42" i="1" s="1"/>
  <c r="AB41" i="1"/>
  <c r="O41" i="1" s="1"/>
  <c r="N41" i="1" s="1"/>
  <c r="X41" i="1"/>
  <c r="T41" i="1"/>
  <c r="AB40" i="1"/>
  <c r="X40" i="1"/>
  <c r="T40" i="1"/>
  <c r="O40" i="1"/>
  <c r="N40" i="1" s="1"/>
  <c r="AB39" i="1"/>
  <c r="X39" i="1"/>
  <c r="T39" i="1"/>
  <c r="O39" i="1" s="1"/>
  <c r="N39" i="1" s="1"/>
  <c r="AB38" i="1"/>
  <c r="X38" i="1"/>
  <c r="T38" i="1"/>
  <c r="O38" i="1" s="1"/>
  <c r="N38" i="1" s="1"/>
  <c r="AB37" i="1"/>
  <c r="O37" i="1" s="1"/>
  <c r="N37" i="1" s="1"/>
  <c r="X37" i="1"/>
  <c r="T37" i="1"/>
  <c r="AB36" i="1"/>
  <c r="X36" i="1"/>
  <c r="T36" i="1"/>
  <c r="O36" i="1"/>
  <c r="N36" i="1" s="1"/>
  <c r="AB35" i="1"/>
  <c r="X35" i="1"/>
  <c r="T35" i="1"/>
  <c r="O35" i="1" s="1"/>
  <c r="N35" i="1" s="1"/>
  <c r="AB34" i="1"/>
  <c r="X34" i="1"/>
  <c r="T34" i="1"/>
  <c r="O34" i="1" s="1"/>
  <c r="N34" i="1" s="1"/>
  <c r="AD33" i="1"/>
  <c r="AB33" i="1"/>
  <c r="X33" i="1"/>
  <c r="T33" i="1"/>
  <c r="O33" i="1"/>
  <c r="N33" i="1" s="1"/>
  <c r="AB32" i="1"/>
  <c r="X32" i="1"/>
  <c r="T32" i="1"/>
  <c r="O32" i="1" s="1"/>
  <c r="N32" i="1" s="1"/>
  <c r="AB31" i="1"/>
  <c r="X31" i="1"/>
  <c r="T31" i="1"/>
  <c r="O31" i="1" s="1"/>
  <c r="N31" i="1" s="1"/>
  <c r="AB30" i="1"/>
  <c r="O30" i="1" s="1"/>
  <c r="N30" i="1" s="1"/>
  <c r="X30" i="1"/>
  <c r="T30" i="1"/>
  <c r="AD29" i="1"/>
  <c r="AB29" i="1"/>
  <c r="X29" i="1"/>
  <c r="T29" i="1"/>
  <c r="O29" i="1" s="1"/>
  <c r="N29" i="1" s="1"/>
  <c r="AB28" i="1"/>
  <c r="X28" i="1"/>
  <c r="T28" i="1"/>
  <c r="O28" i="1" s="1"/>
  <c r="N28" i="1" s="1"/>
  <c r="AB27" i="1"/>
  <c r="O27" i="1" s="1"/>
  <c r="N27" i="1" s="1"/>
  <c r="X27" i="1"/>
  <c r="T27" i="1"/>
  <c r="AB26" i="1"/>
  <c r="X26" i="1"/>
  <c r="T26" i="1"/>
  <c r="O26" i="1"/>
  <c r="N26" i="1" s="1"/>
  <c r="AB25" i="1"/>
  <c r="X25" i="1"/>
  <c r="T25" i="1"/>
  <c r="O25" i="1" s="1"/>
  <c r="N25" i="1" s="1"/>
  <c r="AB24" i="1"/>
  <c r="X24" i="1"/>
  <c r="T24" i="1"/>
  <c r="O24" i="1" s="1"/>
  <c r="N24" i="1" s="1"/>
  <c r="AB23" i="1"/>
  <c r="O23" i="1" s="1"/>
  <c r="N23" i="1" s="1"/>
  <c r="X23" i="1"/>
  <c r="T23" i="1"/>
  <c r="AB22" i="1"/>
  <c r="X22" i="1"/>
  <c r="T22" i="1"/>
  <c r="O22" i="1"/>
  <c r="N22" i="1" s="1"/>
  <c r="AB21" i="1"/>
  <c r="X21" i="1"/>
  <c r="O21" i="1" s="1"/>
  <c r="N21" i="1" s="1"/>
  <c r="T21" i="1"/>
  <c r="AF20" i="1"/>
  <c r="AF21" i="1" s="1"/>
  <c r="AB20" i="1"/>
  <c r="X20" i="1"/>
  <c r="T20" i="1"/>
  <c r="O20" i="1"/>
  <c r="N20" i="1" s="1"/>
  <c r="AB19" i="1"/>
  <c r="X19" i="1"/>
  <c r="T19" i="1"/>
  <c r="O19" i="1" s="1"/>
  <c r="N19" i="1" s="1"/>
  <c r="AB18" i="1"/>
  <c r="O18" i="1"/>
  <c r="N18" i="1" s="1"/>
  <c r="AB17" i="1"/>
  <c r="X17" i="1"/>
  <c r="T17" i="1"/>
  <c r="O17" i="1" s="1"/>
  <c r="N17" i="1" s="1"/>
  <c r="AB16" i="1"/>
  <c r="X16" i="1"/>
  <c r="O16" i="1" s="1"/>
  <c r="N16" i="1" s="1"/>
  <c r="T16" i="1"/>
  <c r="AB15" i="1"/>
  <c r="O15" i="1" s="1"/>
  <c r="N15" i="1" s="1"/>
  <c r="X15" i="1"/>
  <c r="T15" i="1"/>
  <c r="AB14" i="1"/>
  <c r="X14" i="1"/>
  <c r="T14" i="1"/>
  <c r="O14" i="1"/>
  <c r="N14" i="1" s="1"/>
  <c r="O13" i="1"/>
  <c r="N13" i="1"/>
  <c r="AB12" i="1"/>
  <c r="O12" i="1" s="1"/>
  <c r="N12" i="1" s="1"/>
  <c r="X12" i="1"/>
  <c r="T12" i="1"/>
  <c r="AB11" i="1"/>
  <c r="X11" i="1"/>
  <c r="T11" i="1"/>
  <c r="O11" i="1"/>
  <c r="N11" i="1" s="1"/>
  <c r="AB10" i="1"/>
  <c r="X10" i="1"/>
  <c r="T10" i="1"/>
  <c r="O10" i="1" s="1"/>
  <c r="N10" i="1" s="1"/>
  <c r="AB9" i="1"/>
  <c r="X9" i="1"/>
  <c r="O9" i="1" s="1"/>
  <c r="N9" i="1" s="1"/>
  <c r="T9" i="1"/>
  <c r="AB8" i="1"/>
  <c r="O8" i="1" s="1"/>
  <c r="X8" i="1"/>
  <c r="T8" i="1"/>
  <c r="AB7" i="1"/>
  <c r="X7" i="1"/>
  <c r="T7" i="1"/>
  <c r="N7" i="1"/>
  <c r="AB6" i="1"/>
  <c r="X6" i="1"/>
  <c r="T6" i="1"/>
  <c r="N6" i="1"/>
  <c r="O52" i="1" l="1"/>
  <c r="N8" i="1"/>
  <c r="N52" i="1"/>
</calcChain>
</file>

<file path=xl/sharedStrings.xml><?xml version="1.0" encoding="utf-8"?>
<sst xmlns="http://schemas.openxmlformats.org/spreadsheetml/2006/main" count="353" uniqueCount="158">
  <si>
    <t>БЮДЖЕТ - ПЕРИОД НА ИЗПЪЛНЕНИЕ И ОБЩА СУМА</t>
  </si>
  <si>
    <t>Дейност</t>
  </si>
  <si>
    <t>Поддейност (всяка поддейност е за отделна ЗТ, ЗЗ, ГС, ВТ или поземлен имот)</t>
  </si>
  <si>
    <t>Период на изпълнение</t>
  </si>
  <si>
    <t>Обща сума, лв с ДДС</t>
  </si>
  <si>
    <t>Управление и администрация</t>
  </si>
  <si>
    <t>Хонорари - работа на терен</t>
  </si>
  <si>
    <t>Транспорт - работа на терен</t>
  </si>
  <si>
    <t>Хонорари - камерална работа</t>
  </si>
  <si>
    <t>Материали, консумативи, услуги</t>
  </si>
  <si>
    <t>брой дни на година</t>
  </si>
  <si>
    <t>години</t>
  </si>
  <si>
    <t>ставка на ден</t>
  </si>
  <si>
    <t>дневни и хотел</t>
  </si>
  <si>
    <t>общо</t>
  </si>
  <si>
    <t>км на година</t>
  </si>
  <si>
    <t>лв на км</t>
  </si>
  <si>
    <t>Описание</t>
  </si>
  <si>
    <t>Сума, лв с ДДС</t>
  </si>
  <si>
    <t>1.1</t>
  </si>
  <si>
    <t xml:space="preserve">Приемане на Наредба за екологичния минимум на речните течения </t>
  </si>
  <si>
    <t>Национален</t>
  </si>
  <si>
    <t>х</t>
  </si>
  <si>
    <t>1.2.</t>
  </si>
  <si>
    <t>Приемане на Наредба за регламентиране на параметрите на зарибяването</t>
  </si>
  <si>
    <t>2.1.</t>
  </si>
  <si>
    <t>Включване на изключения от целите за постигане на ПУРБ (2022-2027) за водни тела, гарантиращи условия за живот на вида</t>
  </si>
  <si>
    <t>2.2.</t>
  </si>
  <si>
    <t>Задължителен мониторинг на вида под и над ВЕЦ и алгоритъм за действие при регистриране на отрицателно влияние в резултат от проучванията в ПУРБ (2022 – 2027)</t>
  </si>
  <si>
    <t>2.3.</t>
  </si>
  <si>
    <t>Разработване на алгоритъм за действие при регистриране на отрицателно влияние в резултат от проучванията по задължителен мониторинг на вида под и над ВЕЦ, включен като мярка в ПУРБ (2022-2027)</t>
  </si>
  <si>
    <t>канцеларски</t>
  </si>
  <si>
    <t>3.1.</t>
  </si>
  <si>
    <t>Изготвяне и включване в ПУ и заповедите за обявяване на 40 броя ЗЗ режими и забрани, които да гарантират в максимална степен ограничаване на загубата на крайречни местообитания, средообразуващи за вида</t>
  </si>
  <si>
    <t>ЗЗ Беласица, Българка, Видима, Голак, Долна Места, Долни Коритен, Дряновска река, Етрополе – Байлово, Западна Стара планина и Предбалкан, Конявска планина, Кършалево, Пирин, Плана, Река Белица, Река Блягорница, Река Марица, Река Мечка, Река Палакария, Река Стряма, Река Тунджа 1, Река Чинардере, Река Янтра, Рила, Рилски манастир, Родопи – Западни, Родопи – Източни, Родопи – Средни, Руй, Рупите – Струмешница, Сините камъни, Скалско, Скрино, Среден Пирин – Алиботуш, Средна гора, Стара река, Студенец, Твърдишка планина, Централен Балкан, Централен Балкан – буфер, Циганско градище</t>
  </si>
  <si>
    <t>3.2.</t>
  </si>
  <si>
    <t>Изготвяне на план за действие за опазване на крайречни местообитания 9170, 91D0, 91E0, 91F0</t>
  </si>
  <si>
    <t>канцеларски материали, ГИС- анализ, лична екипировка и предпазни средства за терен</t>
  </si>
  <si>
    <t>3.3.</t>
  </si>
  <si>
    <t>Намаляване на площта на местата за паша и броя домашни животни (едър рогат добитък, коне, мулета и овце) в разрешителните за паша, издавани от директора на съответните РИОСВ по чл. 50 от Закона за защитените територии</t>
  </si>
  <si>
    <t>Национален парк Централен Балкан</t>
  </si>
  <si>
    <t>x</t>
  </si>
  <si>
    <t>4.1.</t>
  </si>
  <si>
    <t>Обявяване на нова защитена територия Резерват Река Белица</t>
  </si>
  <si>
    <t>канцеларски материали, ГИС- анализ</t>
  </si>
  <si>
    <t>5.1.</t>
  </si>
  <si>
    <t>Изготвяне на ръководство за изграждане на проходи за поточен рак</t>
  </si>
  <si>
    <t>канцеларски материали, предпечат, печат</t>
  </si>
  <si>
    <t>5.2.</t>
  </si>
  <si>
    <t>Обновяване/Актуализиране на картите на разпространение на вида</t>
  </si>
  <si>
    <t>5.3.</t>
  </si>
  <si>
    <t>Изготвяне и поддържане на национална база данни с отворен достъп</t>
  </si>
  <si>
    <t>пакет за сайт, страница в МОСВ</t>
  </si>
  <si>
    <t>6.1.</t>
  </si>
  <si>
    <t>Подпомагане управлението и изпълнението на Плана</t>
  </si>
  <si>
    <t>канцеларски материали</t>
  </si>
  <si>
    <t>7.1.</t>
  </si>
  <si>
    <t>Изграждане на проходи на ВЕЦ</t>
  </si>
  <si>
    <t>проектиране, строителство (включително строителни материали)</t>
  </si>
  <si>
    <t>7.2.</t>
  </si>
  <si>
    <t>Премахване на инфраструктура с неизвестна собственост в речните корита</t>
  </si>
  <si>
    <t>канцеларски материали, 240 машиносмени багер, 240 машиносмени камион извозване)</t>
  </si>
  <si>
    <t>8.1.</t>
  </si>
  <si>
    <t>Залесяване на крайречни територии с широколистна дървесна растителност, осигуряваща благоприятни местообитания за вида</t>
  </si>
  <si>
    <t>фиданки и транспорт до места</t>
  </si>
  <si>
    <t>9.1.</t>
  </si>
  <si>
    <t>Изграждане на съоръжение за отглеждане на вида ex-situ в полуестествени условия</t>
  </si>
  <si>
    <t>БДДР, БДИБР, БДЗБР</t>
  </si>
  <si>
    <t>разрешителни водоползване, уведомяване РИОСВ, проектиране, работа на терен (багер:10 машиносмени, 10 души: 10 дни работа на ръка), подреждане субстрат, апаратура за дистанционно отчитане на основни параметри на средата; сървър, интернет и охрана: за 2 години</t>
  </si>
  <si>
    <t>9.2.</t>
  </si>
  <si>
    <t>Отглеждане на вида ex-situ в полуестествени условия</t>
  </si>
  <si>
    <t>заплати на шестима души на пълен работен ден, режийни разходи, непредвидени разходи, транспорт, храна за раците, ветеринарни услуги</t>
  </si>
  <si>
    <t>9.3.</t>
  </si>
  <si>
    <t>Повторно въвеждане на отгледани във външна за речния участък среда на популации, за които е характерна ниска численост</t>
  </si>
  <si>
    <t>50000 рачета, консумативи и матераили нза пренасяне (10броя 100 литрови бидони, 10 броя 20 литрови кофи,  30 броя аератори, батерии за 30 броя аератори, 5 броя хидробиологинчи мрежи, - кислород, активна реакция, проводимост, концентрация на биогeни по Наредба H4: 2 броя с всички необходими консумативи за определения брой отчитания</t>
  </si>
  <si>
    <t>10.1.</t>
  </si>
  <si>
    <t>Извършване на кампанийни проверки за незаконен улов на поточен рак</t>
  </si>
  <si>
    <t>ЗЗ Беласица BG0000167</t>
  </si>
  <si>
    <t>10.2.</t>
  </si>
  <si>
    <t>Извършване на постоянни проверки за незаконен улов на поточен рак</t>
  </si>
  <si>
    <t>ИАРА, Отдели по „Рибарство и контрол“, Сектори: Велико Търново, Габрово, Плевен, Ловеч, София, Благоевград, Перник, Кюстендил, Монтана, Видин, Враца, Кърджали, Пазарджик, Смолян, Стара Загора, Сливен, Ямбол</t>
  </si>
  <si>
    <t>11.1.</t>
  </si>
  <si>
    <t>Съвместни проверки на дирекцията на Национален парк Централен Балкан, РИОСВ и БАБХ за спазване на режимите в разрешителните за паша, издавани от директора на съответните РИОСВ по чл. 50 от Закона за защитените територии</t>
  </si>
  <si>
    <t>12.1.</t>
  </si>
  <si>
    <t>Анализ на съществуващата информация в базата данни на Басейновите дирекции и МОСВ и сателитни изображения</t>
  </si>
  <si>
    <t>БДДР, БДИБР, БДЗБР, БДЧР</t>
  </si>
  <si>
    <t>платени изображения, канцеларски амтериали</t>
  </si>
  <si>
    <t>12.2.</t>
  </si>
  <si>
    <t>Теренни проучвания на корекции и прегради, и влиянието им върху популациите на вида</t>
  </si>
  <si>
    <t>Канцеларски материали; Екипировка за четири екипа (хидробиологични сакчета за мултихабитатно пробонабиране: 8 броя,  гащеризони: 8 броя, ръкавици: 8 чифта; неопренови чорапи: 8 чифта; аптечки: 4 броя; дъждобрани: 8 броя; лазерен далекомер: 4 броя; риболовни колчета: 100 броя; фотоапарат за подводно снимане: 4 броя; GPS: 4 броя, лап топ: 4 броя; компект за отчитане на основни параметри на средата - кислород, активна реакция, проводимост, концентрация на биогeни по Наредба H4: 4 броя с всички необходими консумативи за определения брой отчитания, капани тип винтер: 40 броя; електрориболовител: 4 броя</t>
  </si>
  <si>
    <t>12.3.</t>
  </si>
  <si>
    <t>Теренни проучвания на проходимостта на съществуващите рибни проходи за поточен рак</t>
  </si>
  <si>
    <t>12.4.</t>
  </si>
  <si>
    <t>Изготвяне на списък с потенциални прегради за премахване и изграждане на проходи за поточен рак</t>
  </si>
  <si>
    <t>канцеларски материали, проверка имоти от геодезист с достъп в Кадастъра и общиснки служби по земеделие</t>
  </si>
  <si>
    <t>12.5.</t>
  </si>
  <si>
    <t>Изграждане на система от автоматични станции за отчитане на водните количества и основни параметри на водната среда на територията на националните паркове "Рила", "Пирин" и "Централен Балкан" природните паркове "Витоша" и "Българка"</t>
  </si>
  <si>
    <t>ВТ в рамките на известното разпространение на вида в границите на националните паркове "Рила", "Пирин" и "Централен Балкан" природните паркове "Витоша" и "Българка"</t>
  </si>
  <si>
    <t>доставка и монтаж на 14 броя автоматични станции за отчитане на водно количество</t>
  </si>
  <si>
    <t>12.6.</t>
  </si>
  <si>
    <t>Изграждане на система от автоматични станции за отчитане на водните количества преминаващи през съоръженията на ВЕЦ</t>
  </si>
  <si>
    <t>БДДР, БДЗБР, БДИБР</t>
  </si>
  <si>
    <t>доставка и монтаж на 32 броя автоматични станции за отчитане на водно количество</t>
  </si>
  <si>
    <t>13.1.</t>
  </si>
  <si>
    <t xml:space="preserve"> Провеждане на проучвания за определяне на генетичните характеристики на популациите от различни райони на страната и възможностите за рестокинг</t>
  </si>
  <si>
    <t>ВТ в БДДР, БДЧР</t>
  </si>
  <si>
    <t>Екипировка за два екипа (хидробиологични сакчета за мултихабитатно пробонабиране: 4 броя,  гащеризони: 4 броя, ръкавици: 4 чифта; неопренови чорапи: 4 чифта; аптечки: 2 броя; дъждобрани: 4 броя; лазерен далекомер: 2 броя; риболовни колчета: 50 броя; фотоапарат за подводно снимане: 2 броя; GPS: 2 броя, лап топ: 2 броя; компект за отчитане на основни параметри на средата - кислород, активна реакция, проводимост, концентрация на биогeни по Наредба H4: 2 броя с всички необходими консумативи за определения брой отчитания, капани тип винтер: 20 броя; електрориболовител: 2 броя</t>
  </si>
  <si>
    <t>ВТ с БДИБР, БДЗБР</t>
  </si>
  <si>
    <t>13.2.</t>
  </si>
  <si>
    <t>Провеждане на проучвания за определяне на генетичните характеристики на популациите от различни райони на страната и възможностите за рестокинг</t>
  </si>
  <si>
    <t>ВТ в териториaлния обхват на Стара планина, Витоша, Рила, Пирин, Славянка, Родопи, Беласица, Предбалкана и Средна гора (9 района на разпространение)</t>
  </si>
  <si>
    <t>Екипировка за два екипа (хидробиологични сакчета за мултихабитатно пробонабиране: 4 броя,  гащеризони: 4 броя, ръкавици: 4 чифта; неопренови чорапи: 4 чифта; аптечки: 2 броя; дъждобрани: 4 броя; лазерен далекомер: 2 броя; риболовни колчета: 50 броя; фотоапарат за подводно снимане: 2 броя; GPS: 2 броя, лап топ: 2 броя; електрориболовител: 2 броя; капани тип винтер: 20 броя;  фризер мобилен, поддържащ температура до минус 40 оС, обем минимум 55 литра: 2 броя; транспорт ио лаборатория за разлагане на ДНК, подготовка с PCR, секвениране и анализ на секвенциите за всики предвидени прони</t>
  </si>
  <si>
    <t>13.3.</t>
  </si>
  <si>
    <t xml:space="preserve"> Адаптиране на подход и определяне на участъци за отглеждане на вида в полуестествени условия</t>
  </si>
  <si>
    <t>Две двойки реки с пъстървови стопанства: р. Нишава и р. Искрецка; р. Доспатска и р. Въча над яз. Въча или други с подходящи условия</t>
  </si>
  <si>
    <t>Канцеларски материали</t>
  </si>
  <si>
    <t>14.1.</t>
  </si>
  <si>
    <t>Провеждане на сезонен мониторинг на популационните параметри на вида в речните участъци с рестокинг</t>
  </si>
  <si>
    <t>Екипировка за 1 екип (хидробиологични сакчета за мултихабитатно пробонабиране: 2 броя,  гащеризони: 2 броя, ръкавици: 2 чифта; неопренови чорапи: 2 чифта; аптечкa: 1 брой; дъждобрани: 2 броя; лазерен далекомер: 1 брой; риболовни колчета: 25 броя; фотоапарат за подводно снимане: 1 броя; GPS: 1 брой, лап топ: 1 брой; компект за отчитане на основни параметри на средата - кислород, активна реакция, проводимост, концентрация на биогeни по Наредба H4: 1 брой с всички необходими консумативи за определения брой отчитания, капани тип винтер: 10 броя; електрориболовител: 1 броя</t>
  </si>
  <si>
    <t>15.1.</t>
  </si>
  <si>
    <r>
      <t xml:space="preserve">Провеждане на мониторинг на навлизането и разпространението на ИЧВ сладководни раци и преносителите на рача чума </t>
    </r>
    <r>
      <rPr>
        <b/>
        <i/>
        <sz val="12"/>
        <color theme="1"/>
        <rFont val="Times New Roman"/>
        <family val="1"/>
      </rPr>
      <t xml:space="preserve">Aphanomyces astaci </t>
    </r>
  </si>
  <si>
    <t>BG4ST200R077, BG4ST500R1067, BG4ME100R112, BG4ME100R113, BG4ME700R096, BG3TU100R002,  BG3MA100R001, BG3MA400R076, BG3MA500R104, BG3MA800R223,  BG3MA900R200, BG3AR100R002ВТ BG4ST400R107, BG4ST200R076, BG4ME100R113, BG4DO135R1118, BG1DJ900R1016, BG1DJ149R1002, BG1DJ109R001, BG3TU100R002, BG3MA100R001, BG3AR100R002</t>
  </si>
  <si>
    <r>
      <t xml:space="preserve">Екипировка за два екипа (хидробиологични сакчета за мултихабитатно пробонабиране: 4 броя,  гащеризони: 4 броя, ръкавици: 4 чифта; неопренови чорапи: 4 чифта; аптечки: 2 броя; дъждобрани: 4 броя; лазерен далекомер: 2 броя; риболовни колчета: 50 броя; фотоапарат за подводно снимане: 2 броя; GPS: 2 броя, лап топ: 2 броя; електрориболовител: 2 броя; капани тип винтер: 20 броя;  фризер мобилен, поддържащ температура до минус 40 </t>
    </r>
    <r>
      <rPr>
        <vertAlign val="superscript"/>
        <sz val="12"/>
        <color theme="1"/>
        <rFont val="Times New Roman"/>
        <family val="1"/>
      </rPr>
      <t>о</t>
    </r>
    <r>
      <rPr>
        <sz val="12"/>
        <color theme="1"/>
        <rFont val="Times New Roman"/>
        <family val="1"/>
      </rPr>
      <t>С, обем минимум 55 литра: 2 броя; оборудване за пробонабиране на ДНК от околнта среда (тип раница) с всички необходими допълнителни аксесоари и материали з апредвидения брой проби): 2 броя и транспорт и анализ на всички предвидени проби (22 водни тела, всяко с по два пункта. На всеки от двата пункта - набор на 15 подпроби): общо 660 проби</t>
    </r>
  </si>
  <si>
    <t>BG1WO200R004, BG1WO300R1007, BG1WO300R1008, BG1WO400R1009, BG1WO600R015, BG1WO800R1016, BG1OG307R1013, BG1OG200R1113, BG1IS100R1027, BG1VT100R009, BG1OS130R1015, BG1YN130R1029, BG2KA900R1037, BG2IU200R006, BG2VE106R1101, BG2VE400R1501, BG2VE700R1601, BG2RE400R002</t>
  </si>
  <si>
    <t>16.1.</t>
  </si>
  <si>
    <t>Определяне на участъци за възстановяване на крайречни територии с широколистна дървесна растителност, осигуряваща благоприятни местообитания за вида</t>
  </si>
  <si>
    <t>БДДР, БДЧР, БДЗБР, БДИБР</t>
  </si>
  <si>
    <t>ГИС-анализ</t>
  </si>
  <si>
    <t>17.1.</t>
  </si>
  <si>
    <t xml:space="preserve">Провеждане на социологически проучвания сред заинтересованите страни </t>
  </si>
  <si>
    <t>18.1.</t>
  </si>
  <si>
    <t>Провеждане на информационна кампания за вида, отношенията му с ИЧВ и бракониерството</t>
  </si>
  <si>
    <t xml:space="preserve">Общини: Костенец, Ихтиман, Дупница, Сапарева Баня, Самоков, Радомир, Бобов дол, Перник, Брезник, Трън, Столична, Елин Пелин, Мирково, Горна Малина, Етрополе, Чавдар, Тетевен, Златица, Тетевен, Трекляно, Кресна, Симитли, Струмяни, Сандански, Петрич, Хаджидимово, Велинград, Петрич, Гоце Делчев, Гърмен, Велинград, Батак, Годеч, Драгоман, Костинброд, Враца, Роман, Земен, Кюстендил, Невестино, Благоевград, Якоруда, Белово, Борино, Девин, Брацигово, Септември, Лесичово, Пирдоп, Копривщица, Стрелча, Карлово, Троян, Сопот, Павел Баня, Севлиево, Казанлък, Габрово, Априлци, Трявна, Велико Търново, Горна Оряховица, Димитровград, Хасково, Рудозем, Елена, Твърдица, Котел, Сливен;
НП "Рила", "Пирин", "Централен Балкан", ПП: "Беласица", "Врачански Балкан", "Витоша", "Сините камъни"
</t>
  </si>
  <si>
    <t>18.2.</t>
  </si>
  <si>
    <t>Провеждане на информационна кампания за вида, ИЧВ и техния мониторинг сред служителите на оператори на ВЕЦ, които работят на съоръженията</t>
  </si>
  <si>
    <t>35 броя ВЕЦ</t>
  </si>
  <si>
    <t>18.3.</t>
  </si>
  <si>
    <t>Провеждане на информационна кампания за ефектите от зарибяването с пъстървови риби в реките с популации на вида</t>
  </si>
  <si>
    <t xml:space="preserve">Общини: Костенец, Ихтиман, Дупница, Сапарева Баня, Самоков, Радомир, Бобов дол, Перник, Брезник, Трън, Столична, Елин Пелин, Мирково, Горна Малина, Етрополе, Чавдар, Тетевен, Златица, Тетевен, Трекляно, Кресна, Симитли, Струмяни, Сандански, Петрич, Хаджидимово, Велинград, Петрич, Гоце Делчев, Гърмен, Велинград, Батак, Годеч, Драгоман, Костинброд, Враца, Роман, Земен, Кюстендил, Невестино, Благоевград, Якоруда, Белово, Борино, Девин, Брацигово, Септември, Лесичово, Пирдоп, Копривщица, Стрелча, Карлово, Троян, Сопот, Павел Баня, Севлиево, Казанлък, Габрово, Априлци, Трявна, Велико Търново, Горна Оряховица, Димитровград, Хасково, Рудозем, Елена, Твърдица, Котел, Сливен;
Дирекции на ИАРА и подразделения на ИАГ
</t>
  </si>
  <si>
    <t>18.4.</t>
  </si>
  <si>
    <t>Провеждане на информационна кампания за ИЧВ и техния мониторинг сред служителите на Агенция „Митници“</t>
  </si>
  <si>
    <t xml:space="preserve">Общини: Костенец, Ихтиман, Дупница, Сапарева Баня, Самоков, Радомир, Бобов дол, Перник, Агенция Митници – София, Кулата, Илинден, Златоград, Капитан Петко Войвода, Ивайловград, Капитан Анреево, Лесово, Малко Търново, Бургас, Варна, Дуранкулак, Йовково, Силистра, Русе, Свищов, Никопол, Оряхово, Види, Брегово, Връшка чука, Калотина, Стрезимировци, Олтоманци, Гюешево, Станке Лисичково, Велико Търново, Плевен, Стара Загора , Пловдив, летища: София, Варна, Бургас, пристанища: Бургас, Варна, речни гари
</t>
  </si>
  <si>
    <t>18.5.</t>
  </si>
  <si>
    <t>Провеждане на информационна кампания за вида сред всички риболовци при получаването на риболовен билет</t>
  </si>
  <si>
    <t>18.6.</t>
  </si>
  <si>
    <t>Издаване и разпространение на информационни материали за поточен рак и ИЧВ</t>
  </si>
  <si>
    <t xml:space="preserve">Общини: Костенец, Ихтиман, Дупница, Сапарева Баня, Самоков, Радомир, Бобов дол, Перник, Брезник, Трън, Столична, Елин Пелин, Мирково, Горна Малина, Етрополе, Чавдар, Тетевен, Златица, Тетевен, Трекляно, Кресна, Симитли, Струмяни, Сандански, Петрич, Хаджидимово, Велинград, Петрич, Гоце Делчев, За разпространяване на хартиен носител – Общини: Костенец, Ихтиман, Дупница, Сапарева Баня, Самоков, Радомир, Бобов дол, Перник, Брезник, Трън, Столична, Елин Пелин, Мирково, Горна Малина, Етрополе, Чавдар, Тетевен, Златица, Тетевен, Трекляно, Кресна, Симитли, Струмяни, Сандански, Петрич, Хаджидимово, Велинград, Петрич, Гоце Делчев, Гърмен, Велинград, Батак, Годеч, Драгоман, Костинброд, Враца, Роман, Земен, Кюстендил, Невестино, Благоевград, Якоруда, Белово, Борино, Девин, Брацигово, Септември, Лесичово, Пирдоп, Копривщица, Стрелча, Карлово, Троян, Сопот, Павел Баня, Севлиево, Казанлък, Габрово, Априлци, Трявна, Велико Търново, Горна Оряховица, Димитровград, Хасково, Рудозем, Елена, Твърдица, Котел, Сливен; ; ПП „Беласица“, ПП „Врачански Балкан“, ПП „Витоша“, ПП "Сините камъни"
За разпространяване на електронен носител – Национален обхват.
</t>
  </si>
  <si>
    <t>отпечатване на материали</t>
  </si>
  <si>
    <t>19.1.</t>
  </si>
  <si>
    <t>Поставяне на информационни табели в районите на находищата</t>
  </si>
  <si>
    <t>р. Буновска над с. Буново, р. Санданска Бистрица над санаториума, р. Раковица при с. Беляковец, р. Тополница над с. Душанци и подбрани 30% от находищата по ВТ (Приложение 2)</t>
  </si>
  <si>
    <t>Дизайн, изработване и поставяне на 116 табели; поддръжка и обновяване на 30% от поставените табели (45 броя)</t>
  </si>
  <si>
    <t>20.1.</t>
  </si>
  <si>
    <t>Извършване на рестокинг в участъци с ВЕЦ</t>
  </si>
  <si>
    <t>4 броя ВТ с ВЕЦ в обхвата на всяка БДДР, БДИБР, БДЗБР с компенсиране на числеността на популациите под и над съоръжението, общо 12 бр. ВТ с ВЕЦ</t>
  </si>
  <si>
    <t>3о броя ВЕЦ, 400 броя рачета под и над обекта</t>
  </si>
  <si>
    <t>22.1.</t>
  </si>
  <si>
    <r>
      <t xml:space="preserve">Разработване на мерки за опазване и възстановяване на популациите на поточния рак, засегнати от въздействието на ИЧВ американски шипобузест рак </t>
    </r>
    <r>
      <rPr>
        <b/>
        <i/>
        <sz val="12"/>
        <color theme="1"/>
        <rFont val="Times New Roman"/>
        <family val="1"/>
      </rPr>
      <t>Faxonius limmosus</t>
    </r>
    <r>
      <rPr>
        <b/>
        <sz val="12"/>
        <color theme="1"/>
        <rFont val="Times New Roman"/>
        <family val="1"/>
      </rPr>
      <t xml:space="preserve">, в рамките на план за действие за </t>
    </r>
    <r>
      <rPr>
        <b/>
        <i/>
        <sz val="12"/>
        <color theme="1"/>
        <rFont val="Times New Roman"/>
        <family val="1"/>
      </rPr>
      <t>F. limmosus</t>
    </r>
    <r>
      <rPr>
        <b/>
        <sz val="12"/>
        <color theme="1"/>
        <rFont val="Times New Roman"/>
        <family val="1"/>
      </rPr>
      <t xml:space="preserve"> в България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</si>
</sst>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_-;\-* #,##0.00_-;_-* &quot;-&quot;??_-;_-@_-"/>
  </numFmts>
  <fonts count="13" x14ac:knownFonts="1">
    <font>
      <sz val="11"/>
      <color theme="1"/>
      <name val="Calibri"/>
      <family val="2"/>
      <charset val="204"/>
      <scheme val="minor"/>
    </font>
    <font>
      <sz val="11"/>
      <color theme="1"/>
      <name val="Calibri"/>
      <family val="2"/>
      <charset val="204"/>
      <scheme val="minor"/>
    </font>
    <font>
      <b/>
      <sz val="12"/>
      <color theme="1"/>
      <name val="Times New Roman"/>
      <family val="1"/>
    </font>
    <font>
      <sz val="12"/>
      <color theme="1"/>
      <name val="Times New Roman"/>
      <family val="1"/>
    </font>
    <font>
      <sz val="12"/>
      <color theme="4" tint="-0.249977111117893"/>
      <name val="Times New Roman"/>
      <family val="1"/>
    </font>
    <font>
      <sz val="12"/>
      <color theme="0"/>
      <name val="Times New Roman"/>
      <family val="1"/>
    </font>
    <font>
      <b/>
      <sz val="12"/>
      <color theme="4" tint="-0.249977111117893"/>
      <name val="Times New Roman"/>
      <family val="1"/>
    </font>
    <font>
      <sz val="12"/>
      <color rgb="FF305496"/>
      <name val="Times New Roman"/>
      <family val="1"/>
    </font>
    <font>
      <b/>
      <sz val="12"/>
      <name val="Times New Roman"/>
      <family val="1"/>
    </font>
    <font>
      <sz val="12"/>
      <name val="Times New Roman"/>
      <family val="1"/>
    </font>
    <font>
      <sz val="12"/>
      <color rgb="FFFF0000"/>
      <name val="Times New Roman"/>
      <family val="1"/>
    </font>
    <font>
      <b/>
      <i/>
      <sz val="12"/>
      <color theme="1"/>
      <name val="Times New Roman"/>
      <family val="1"/>
    </font>
    <font>
      <vertAlign val="superscript"/>
      <sz val="12"/>
      <color theme="1"/>
      <name val="Times New Roman"/>
      <family val="1"/>
    </font>
  </fonts>
  <fills count="14">
    <fill>
      <patternFill patternType="none"/>
    </fill>
    <fill>
      <patternFill patternType="gray125"/>
    </fill>
    <fill>
      <patternFill patternType="solid">
        <fgColor theme="0" tint="-0.14999847407452621"/>
        <bgColor indexed="64"/>
      </patternFill>
    </fill>
    <fill>
      <patternFill patternType="solid">
        <fgColor theme="9" tint="0.79998168889431442"/>
        <bgColor indexed="64"/>
      </patternFill>
    </fill>
    <fill>
      <patternFill patternType="solid">
        <fgColor theme="9" tint="0.79998168889431442"/>
        <bgColor rgb="FF000000"/>
      </patternFill>
    </fill>
    <fill>
      <patternFill patternType="solid">
        <fgColor theme="4" tint="0.79998168889431442"/>
        <bgColor indexed="64"/>
      </patternFill>
    </fill>
    <fill>
      <patternFill patternType="solid">
        <fgColor theme="2"/>
        <bgColor indexed="64"/>
      </patternFill>
    </fill>
    <fill>
      <patternFill patternType="solid">
        <fgColor theme="7" tint="0.79998168889431442"/>
        <bgColor indexed="64"/>
      </patternFill>
    </fill>
    <fill>
      <patternFill patternType="solid">
        <fgColor rgb="FFFFD6FC"/>
        <bgColor indexed="64"/>
      </patternFill>
    </fill>
    <fill>
      <patternFill patternType="solid">
        <fgColor rgb="FFFFD6FC"/>
        <bgColor rgb="FF000000"/>
      </patternFill>
    </fill>
    <fill>
      <patternFill patternType="solid">
        <fgColor theme="4" tint="0.79998168889431442"/>
        <bgColor rgb="FF000000"/>
      </patternFill>
    </fill>
    <fill>
      <patternFill patternType="solid">
        <fgColor theme="7" tint="0.79998168889431442"/>
        <bgColor rgb="FF000000"/>
      </patternFill>
    </fill>
    <fill>
      <patternFill patternType="solid">
        <fgColor theme="8" tint="0.79998168889431442"/>
        <bgColor indexed="64"/>
      </patternFill>
    </fill>
    <fill>
      <patternFill patternType="solid">
        <fgColor theme="2" tint="-9.9978637043366805E-2"/>
        <bgColor indexed="64"/>
      </patternFill>
    </fill>
  </fills>
  <borders count="31">
    <border>
      <left/>
      <right/>
      <top/>
      <bottom/>
      <diagonal/>
    </border>
    <border>
      <left style="thin">
        <color theme="0"/>
      </left>
      <right style="thin">
        <color theme="0"/>
      </right>
      <top/>
      <bottom style="thin">
        <color theme="0"/>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theme="0"/>
      </right>
      <top/>
      <bottom style="thin">
        <color theme="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right/>
      <top style="thin">
        <color theme="0"/>
      </top>
      <bottom style="thin">
        <color theme="0"/>
      </bottom>
      <diagonal/>
    </border>
    <border>
      <left/>
      <right style="thin">
        <color theme="0" tint="-0.499984740745262"/>
      </right>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theme="0"/>
      </left>
      <right/>
      <top/>
      <bottom style="thin">
        <color theme="0"/>
      </bottom>
      <diagonal/>
    </border>
  </borders>
  <cellStyleXfs count="2">
    <xf numFmtId="0" fontId="0" fillId="0" borderId="0"/>
    <xf numFmtId="164" fontId="1" fillId="0" borderId="0" applyFont="0" applyFill="0" applyBorder="0" applyAlignment="0" applyProtection="0"/>
  </cellStyleXfs>
  <cellXfs count="245">
    <xf numFmtId="0" fontId="0" fillId="0" borderId="0" xfId="0"/>
    <xf numFmtId="0" fontId="3" fillId="0" borderId="0" xfId="0" applyFont="1" applyBorder="1"/>
    <xf numFmtId="0" fontId="4" fillId="0" borderId="0" xfId="0" applyFont="1" applyBorder="1"/>
    <xf numFmtId="0" fontId="5" fillId="0" borderId="1" xfId="0" applyFont="1" applyBorder="1"/>
    <xf numFmtId="0" fontId="3" fillId="0" borderId="1" xfId="0" applyFont="1" applyBorder="1"/>
    <xf numFmtId="0" fontId="5" fillId="0" borderId="9" xfId="0" applyFont="1" applyFill="1" applyBorder="1" applyAlignment="1">
      <alignment vertical="center"/>
    </xf>
    <xf numFmtId="0" fontId="5" fillId="0" borderId="1" xfId="0" applyFont="1" applyFill="1" applyBorder="1" applyAlignment="1">
      <alignment vertical="center"/>
    </xf>
    <xf numFmtId="0" fontId="3" fillId="0" borderId="1" xfId="0" applyFont="1" applyFill="1" applyBorder="1" applyAlignment="1">
      <alignment vertical="center"/>
    </xf>
    <xf numFmtId="0" fontId="3" fillId="2" borderId="1" xfId="0" applyFont="1" applyFill="1" applyBorder="1" applyAlignment="1">
      <alignment vertical="center"/>
    </xf>
    <xf numFmtId="0" fontId="2" fillId="2" borderId="10" xfId="0" applyFont="1" applyFill="1" applyBorder="1" applyAlignment="1">
      <alignment horizontal="center" vertical="center"/>
    </xf>
    <xf numFmtId="0" fontId="2" fillId="2" borderId="13" xfId="0" applyFont="1" applyFill="1" applyBorder="1" applyAlignment="1">
      <alignment horizontal="center" vertical="center"/>
    </xf>
    <xf numFmtId="0" fontId="2" fillId="2" borderId="11" xfId="0" applyFont="1" applyFill="1" applyBorder="1" applyAlignment="1">
      <alignment horizontal="center" vertical="center"/>
    </xf>
    <xf numFmtId="0" fontId="3" fillId="2" borderId="15"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4" fillId="2" borderId="16"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5" fillId="0" borderId="17" xfId="0" applyFont="1" applyFill="1" applyBorder="1" applyAlignment="1">
      <alignment vertical="center"/>
    </xf>
    <xf numFmtId="0" fontId="5" fillId="0" borderId="18" xfId="0" applyFont="1" applyFill="1" applyBorder="1" applyAlignment="1">
      <alignment vertical="center"/>
    </xf>
    <xf numFmtId="0" fontId="3" fillId="0" borderId="18" xfId="0" applyFont="1" applyFill="1" applyBorder="1" applyAlignment="1">
      <alignment vertical="center"/>
    </xf>
    <xf numFmtId="0" fontId="3" fillId="2" borderId="18" xfId="0" applyFont="1" applyFill="1" applyBorder="1" applyAlignment="1">
      <alignment vertical="center"/>
    </xf>
    <xf numFmtId="0" fontId="2" fillId="3" borderId="10" xfId="0" applyFont="1" applyFill="1" applyBorder="1" applyAlignment="1">
      <alignment horizontal="center" vertical="center" wrapText="1"/>
    </xf>
    <xf numFmtId="0" fontId="2" fillId="3" borderId="11" xfId="0" applyFont="1" applyFill="1" applyBorder="1" applyAlignment="1">
      <alignment vertical="center" wrapText="1"/>
    </xf>
    <xf numFmtId="0" fontId="3" fillId="3" borderId="12" xfId="0" applyFont="1" applyFill="1" applyBorder="1" applyAlignment="1">
      <alignment horizontal="center" vertical="center"/>
    </xf>
    <xf numFmtId="0" fontId="3" fillId="3" borderId="10" xfId="0" applyFont="1" applyFill="1" applyBorder="1" applyAlignment="1">
      <alignment horizontal="center" vertical="center"/>
    </xf>
    <xf numFmtId="0" fontId="3" fillId="3" borderId="13" xfId="0" applyFont="1" applyFill="1" applyBorder="1" applyAlignment="1">
      <alignment horizontal="center" vertical="center"/>
    </xf>
    <xf numFmtId="0" fontId="3" fillId="3" borderId="11" xfId="0" applyFont="1" applyFill="1" applyBorder="1" applyAlignment="1">
      <alignment horizontal="center" vertical="center"/>
    </xf>
    <xf numFmtId="3" fontId="6" fillId="3" borderId="12" xfId="0" applyNumberFormat="1" applyFont="1" applyFill="1" applyBorder="1" applyAlignment="1">
      <alignment vertical="center"/>
    </xf>
    <xf numFmtId="3" fontId="6" fillId="3" borderId="14" xfId="0" applyNumberFormat="1" applyFont="1" applyFill="1" applyBorder="1" applyAlignment="1">
      <alignment vertical="center"/>
    </xf>
    <xf numFmtId="0" fontId="3" fillId="3" borderId="15" xfId="0" applyFont="1" applyFill="1" applyBorder="1" applyAlignment="1">
      <alignment horizontal="center" vertical="center"/>
    </xf>
    <xf numFmtId="164" fontId="4" fillId="3" borderId="16" xfId="1" applyFont="1" applyFill="1" applyBorder="1" applyAlignment="1">
      <alignment horizontal="center" vertical="center"/>
    </xf>
    <xf numFmtId="164" fontId="4" fillId="3" borderId="11" xfId="1" applyFont="1" applyFill="1" applyBorder="1" applyAlignment="1">
      <alignment horizontal="center" vertical="center"/>
    </xf>
    <xf numFmtId="164" fontId="3" fillId="3" borderId="11" xfId="1" applyFont="1" applyFill="1" applyBorder="1" applyAlignment="1">
      <alignment horizontal="center" vertical="center"/>
    </xf>
    <xf numFmtId="0" fontId="5" fillId="0" borderId="17" xfId="0" applyFont="1" applyBorder="1"/>
    <xf numFmtId="0" fontId="5" fillId="0" borderId="18" xfId="0" applyFont="1" applyBorder="1"/>
    <xf numFmtId="0" fontId="3" fillId="0" borderId="18" xfId="0" applyFont="1" applyBorder="1"/>
    <xf numFmtId="16" fontId="2" fillId="3" borderId="10" xfId="0" applyNumberFormat="1" applyFont="1" applyFill="1" applyBorder="1" applyAlignment="1">
      <alignment horizontal="center" vertical="center" wrapText="1"/>
    </xf>
    <xf numFmtId="0" fontId="3" fillId="3" borderId="12" xfId="0" applyFont="1" applyFill="1" applyBorder="1" applyAlignment="1">
      <alignment horizontal="center" vertical="center" wrapText="1"/>
    </xf>
    <xf numFmtId="164" fontId="7" fillId="4" borderId="16" xfId="0" applyNumberFormat="1" applyFont="1" applyFill="1" applyBorder="1" applyAlignment="1">
      <alignment horizontal="center" vertical="center"/>
    </xf>
    <xf numFmtId="0" fontId="3" fillId="3" borderId="10" xfId="0" applyFont="1" applyFill="1" applyBorder="1" applyAlignment="1">
      <alignment horizontal="center" vertical="center" wrapText="1"/>
    </xf>
    <xf numFmtId="0" fontId="3" fillId="3" borderId="10" xfId="0" applyFont="1" applyFill="1" applyBorder="1" applyAlignment="1">
      <alignment vertical="center"/>
    </xf>
    <xf numFmtId="0" fontId="3" fillId="3" borderId="13" xfId="0" applyFont="1" applyFill="1" applyBorder="1" applyAlignment="1">
      <alignment vertical="center"/>
    </xf>
    <xf numFmtId="0" fontId="3" fillId="3" borderId="11" xfId="0" applyFont="1" applyFill="1" applyBorder="1" applyAlignment="1">
      <alignment vertical="center"/>
    </xf>
    <xf numFmtId="0" fontId="3" fillId="3" borderId="15" xfId="0" applyFont="1" applyFill="1" applyBorder="1" applyAlignment="1">
      <alignment vertical="center"/>
    </xf>
    <xf numFmtId="2" fontId="3" fillId="3" borderId="11" xfId="0" applyNumberFormat="1" applyFont="1" applyFill="1" applyBorder="1" applyAlignment="1">
      <alignment horizontal="center" vertical="center"/>
    </xf>
    <xf numFmtId="164" fontId="3" fillId="3" borderId="16" xfId="1" applyFont="1" applyFill="1" applyBorder="1" applyAlignment="1">
      <alignment horizontal="center" vertical="center"/>
    </xf>
    <xf numFmtId="0" fontId="2" fillId="3" borderId="11" xfId="0" applyFont="1" applyFill="1" applyBorder="1"/>
    <xf numFmtId="0" fontId="3" fillId="3" borderId="12" xfId="0" applyFont="1" applyFill="1" applyBorder="1" applyAlignment="1">
      <alignment horizontal="center"/>
    </xf>
    <xf numFmtId="16" fontId="8" fillId="5" borderId="10" xfId="0" applyNumberFormat="1" applyFont="1" applyFill="1" applyBorder="1" applyAlignment="1">
      <alignment horizontal="center" vertical="center" wrapText="1"/>
    </xf>
    <xf numFmtId="0" fontId="8" fillId="5" borderId="11" xfId="0" applyFont="1" applyFill="1" applyBorder="1" applyAlignment="1">
      <alignment vertical="center" wrapText="1"/>
    </xf>
    <xf numFmtId="0" fontId="9" fillId="5" borderId="12" xfId="0" applyFont="1" applyFill="1" applyBorder="1" applyAlignment="1">
      <alignment horizontal="center" vertical="center"/>
    </xf>
    <xf numFmtId="0" fontId="9" fillId="5" borderId="10" xfId="0" applyFont="1" applyFill="1" applyBorder="1" applyAlignment="1">
      <alignment vertical="center"/>
    </xf>
    <xf numFmtId="0" fontId="9" fillId="5" borderId="13" xfId="0" applyFont="1" applyFill="1" applyBorder="1" applyAlignment="1">
      <alignment vertical="center"/>
    </xf>
    <xf numFmtId="0" fontId="9" fillId="5" borderId="11" xfId="0" applyFont="1" applyFill="1" applyBorder="1" applyAlignment="1">
      <alignment vertical="center"/>
    </xf>
    <xf numFmtId="3" fontId="6" fillId="5" borderId="12" xfId="0" applyNumberFormat="1" applyFont="1" applyFill="1" applyBorder="1" applyAlignment="1">
      <alignment vertical="center"/>
    </xf>
    <xf numFmtId="3" fontId="6" fillId="5" borderId="14" xfId="0" applyNumberFormat="1" applyFont="1" applyFill="1" applyBorder="1" applyAlignment="1">
      <alignment vertical="center"/>
    </xf>
    <xf numFmtId="0" fontId="9" fillId="5" borderId="15" xfId="0" applyFont="1" applyFill="1" applyBorder="1" applyAlignment="1">
      <alignment horizontal="center" vertical="center"/>
    </xf>
    <xf numFmtId="0" fontId="9" fillId="5" borderId="13" xfId="0" applyFont="1" applyFill="1" applyBorder="1" applyAlignment="1">
      <alignment horizontal="center" vertical="center"/>
    </xf>
    <xf numFmtId="164" fontId="9" fillId="5" borderId="16" xfId="1" applyFont="1" applyFill="1" applyBorder="1" applyAlignment="1">
      <alignment horizontal="center" vertical="center"/>
    </xf>
    <xf numFmtId="0" fontId="9" fillId="5" borderId="10" xfId="0" applyFont="1" applyFill="1" applyBorder="1" applyAlignment="1">
      <alignment horizontal="center" vertical="center"/>
    </xf>
    <xf numFmtId="164" fontId="9" fillId="5" borderId="11" xfId="1" applyFont="1" applyFill="1" applyBorder="1" applyAlignment="1">
      <alignment horizontal="center" vertical="center"/>
    </xf>
    <xf numFmtId="0" fontId="9" fillId="5" borderId="15" xfId="0" applyFont="1" applyFill="1" applyBorder="1" applyAlignment="1">
      <alignment vertical="center"/>
    </xf>
    <xf numFmtId="2" fontId="9" fillId="5" borderId="11" xfId="0" applyNumberFormat="1" applyFont="1" applyFill="1" applyBorder="1" applyAlignment="1">
      <alignment horizontal="center" vertical="center"/>
    </xf>
    <xf numFmtId="0" fontId="9" fillId="0" borderId="17" xfId="0" applyFont="1" applyBorder="1"/>
    <xf numFmtId="0" fontId="9" fillId="0" borderId="19" xfId="0" applyFont="1" applyBorder="1"/>
    <xf numFmtId="0" fontId="9" fillId="0" borderId="18" xfId="0" applyFont="1" applyBorder="1"/>
    <xf numFmtId="0" fontId="2" fillId="6" borderId="10" xfId="0" applyFont="1" applyFill="1" applyBorder="1" applyAlignment="1">
      <alignment horizontal="center" vertical="center" wrapText="1"/>
    </xf>
    <xf numFmtId="0" fontId="2" fillId="6" borderId="11" xfId="0" applyFont="1" applyFill="1" applyBorder="1" applyAlignment="1">
      <alignment vertical="center" wrapText="1"/>
    </xf>
    <xf numFmtId="0" fontId="3" fillId="6" borderId="12" xfId="0" applyFont="1" applyFill="1" applyBorder="1" applyAlignment="1">
      <alignment horizontal="center" vertical="center"/>
    </xf>
    <xf numFmtId="0" fontId="3" fillId="6" borderId="10" xfId="0" applyFont="1" applyFill="1" applyBorder="1" applyAlignment="1">
      <alignment horizontal="center" vertical="center"/>
    </xf>
    <xf numFmtId="0" fontId="3" fillId="6" borderId="13" xfId="0" applyFont="1" applyFill="1" applyBorder="1" applyAlignment="1">
      <alignment horizontal="center" vertical="center"/>
    </xf>
    <xf numFmtId="0" fontId="3" fillId="6" borderId="11" xfId="0" applyFont="1" applyFill="1" applyBorder="1" applyAlignment="1">
      <alignment horizontal="center" vertical="center"/>
    </xf>
    <xf numFmtId="3" fontId="6" fillId="6" borderId="12" xfId="0" applyNumberFormat="1" applyFont="1" applyFill="1" applyBorder="1" applyAlignment="1">
      <alignment vertical="center"/>
    </xf>
    <xf numFmtId="3" fontId="6" fillId="6" borderId="14" xfId="0" applyNumberFormat="1" applyFont="1" applyFill="1" applyBorder="1" applyAlignment="1">
      <alignment vertical="center"/>
    </xf>
    <xf numFmtId="0" fontId="3" fillId="6" borderId="15" xfId="0" applyFont="1" applyFill="1" applyBorder="1" applyAlignment="1">
      <alignment horizontal="center" vertical="center"/>
    </xf>
    <xf numFmtId="164" fontId="4" fillId="6" borderId="16" xfId="1" applyFont="1" applyFill="1" applyBorder="1" applyAlignment="1">
      <alignment horizontal="center" vertical="center"/>
    </xf>
    <xf numFmtId="164" fontId="4" fillId="6" borderId="11" xfId="1" applyFont="1" applyFill="1" applyBorder="1" applyAlignment="1">
      <alignment horizontal="center" vertical="center"/>
    </xf>
    <xf numFmtId="0" fontId="3" fillId="6" borderId="15" xfId="0" applyFont="1" applyFill="1" applyBorder="1"/>
    <xf numFmtId="0" fontId="3" fillId="6" borderId="13" xfId="0" applyFont="1" applyFill="1" applyBorder="1"/>
    <xf numFmtId="0" fontId="3" fillId="6" borderId="10" xfId="0" applyFont="1" applyFill="1" applyBorder="1" applyAlignment="1">
      <alignment horizontal="center" vertical="center" wrapText="1"/>
    </xf>
    <xf numFmtId="164" fontId="3" fillId="6" borderId="11" xfId="1" applyFont="1" applyFill="1" applyBorder="1" applyAlignment="1">
      <alignment horizontal="center" vertical="center"/>
    </xf>
    <xf numFmtId="0" fontId="5" fillId="0" borderId="19" xfId="0" applyFont="1" applyBorder="1"/>
    <xf numFmtId="0" fontId="9" fillId="6" borderId="10" xfId="0" applyFont="1" applyFill="1" applyBorder="1" applyAlignment="1">
      <alignment horizontal="center" vertical="center" wrapText="1"/>
    </xf>
    <xf numFmtId="0" fontId="8" fillId="6" borderId="11" xfId="0" applyFont="1" applyFill="1" applyBorder="1" applyAlignment="1">
      <alignment vertical="center" wrapText="1"/>
    </xf>
    <xf numFmtId="0" fontId="9" fillId="6" borderId="10" xfId="0" applyFont="1" applyFill="1" applyBorder="1" applyAlignment="1">
      <alignment horizontal="center" vertical="center"/>
    </xf>
    <xf numFmtId="0" fontId="9" fillId="6" borderId="13" xfId="0" applyFont="1" applyFill="1" applyBorder="1" applyAlignment="1">
      <alignment horizontal="center" vertical="center"/>
    </xf>
    <xf numFmtId="0" fontId="9" fillId="6" borderId="11" xfId="0" applyFont="1" applyFill="1" applyBorder="1" applyAlignment="1">
      <alignment horizontal="center" vertical="center"/>
    </xf>
    <xf numFmtId="0" fontId="9" fillId="6" borderId="15" xfId="0" applyFont="1" applyFill="1" applyBorder="1" applyAlignment="1">
      <alignment horizontal="center" vertical="center"/>
    </xf>
    <xf numFmtId="164" fontId="9" fillId="6" borderId="16" xfId="1" applyFont="1" applyFill="1" applyBorder="1" applyAlignment="1">
      <alignment horizontal="center" vertical="center"/>
    </xf>
    <xf numFmtId="164" fontId="9" fillId="6" borderId="11" xfId="1" applyFont="1" applyFill="1" applyBorder="1" applyAlignment="1">
      <alignment horizontal="center" vertical="center"/>
    </xf>
    <xf numFmtId="0" fontId="9" fillId="0" borderId="20" xfId="0" applyFont="1" applyBorder="1"/>
    <xf numFmtId="0" fontId="9" fillId="0" borderId="0" xfId="0" applyFont="1" applyBorder="1"/>
    <xf numFmtId="0" fontId="2" fillId="7" borderId="10" xfId="0" applyFont="1" applyFill="1" applyBorder="1" applyAlignment="1">
      <alignment horizontal="center" vertical="center" wrapText="1"/>
    </xf>
    <xf numFmtId="0" fontId="2" fillId="7" borderId="11" xfId="0" applyFont="1" applyFill="1" applyBorder="1" applyAlignment="1">
      <alignment vertical="center" wrapText="1"/>
    </xf>
    <xf numFmtId="0" fontId="3" fillId="7" borderId="12" xfId="0" applyFont="1" applyFill="1" applyBorder="1" applyAlignment="1">
      <alignment horizontal="center" vertical="center"/>
    </xf>
    <xf numFmtId="0" fontId="3" fillId="7" borderId="10" xfId="0" applyFont="1" applyFill="1" applyBorder="1" applyAlignment="1">
      <alignment horizontal="center" vertical="center"/>
    </xf>
    <xf numFmtId="0" fontId="3" fillId="7" borderId="13" xfId="0" applyFont="1" applyFill="1" applyBorder="1" applyAlignment="1">
      <alignment horizontal="center" vertical="center"/>
    </xf>
    <xf numFmtId="0" fontId="3" fillId="7" borderId="11" xfId="0" applyFont="1" applyFill="1" applyBorder="1" applyAlignment="1">
      <alignment horizontal="center" vertical="center"/>
    </xf>
    <xf numFmtId="3" fontId="6" fillId="7" borderId="12" xfId="0" applyNumberFormat="1" applyFont="1" applyFill="1" applyBorder="1" applyAlignment="1">
      <alignment vertical="center"/>
    </xf>
    <xf numFmtId="3" fontId="6" fillId="7" borderId="14" xfId="0" applyNumberFormat="1" applyFont="1" applyFill="1" applyBorder="1" applyAlignment="1">
      <alignment vertical="center"/>
    </xf>
    <xf numFmtId="0" fontId="3" fillId="7" borderId="15" xfId="0" applyFont="1" applyFill="1" applyBorder="1" applyAlignment="1">
      <alignment horizontal="center" vertical="center"/>
    </xf>
    <xf numFmtId="164" fontId="4" fillId="7" borderId="16" xfId="1" applyFont="1" applyFill="1" applyBorder="1" applyAlignment="1">
      <alignment horizontal="center" vertical="center"/>
    </xf>
    <xf numFmtId="164" fontId="4" fillId="7" borderId="11" xfId="1" applyFont="1" applyFill="1" applyBorder="1" applyAlignment="1">
      <alignment horizontal="center" vertical="center"/>
    </xf>
    <xf numFmtId="164" fontId="3" fillId="7" borderId="11" xfId="1" applyFont="1" applyFill="1" applyBorder="1" applyAlignment="1">
      <alignment horizontal="center" vertical="center"/>
    </xf>
    <xf numFmtId="0" fontId="5" fillId="0" borderId="20" xfId="0" applyFont="1" applyBorder="1"/>
    <xf numFmtId="0" fontId="5" fillId="0" borderId="0" xfId="0" applyFont="1" applyFill="1" applyBorder="1"/>
    <xf numFmtId="16" fontId="2" fillId="8" borderId="10" xfId="0" applyNumberFormat="1" applyFont="1" applyFill="1" applyBorder="1" applyAlignment="1">
      <alignment horizontal="center" vertical="center" wrapText="1"/>
    </xf>
    <xf numFmtId="0" fontId="2" fillId="8" borderId="11" xfId="0" applyFont="1" applyFill="1" applyBorder="1" applyAlignment="1">
      <alignment vertical="center" wrapText="1"/>
    </xf>
    <xf numFmtId="0" fontId="3" fillId="8" borderId="12" xfId="0" applyFont="1" applyFill="1" applyBorder="1" applyAlignment="1">
      <alignment horizontal="center" vertical="center" wrapText="1"/>
    </xf>
    <xf numFmtId="0" fontId="3" fillId="8" borderId="10" xfId="0" applyFont="1" applyFill="1" applyBorder="1" applyAlignment="1">
      <alignment horizontal="center" vertical="center"/>
    </xf>
    <xf numFmtId="0" fontId="3" fillId="8" borderId="13" xfId="0" applyFont="1" applyFill="1" applyBorder="1" applyAlignment="1">
      <alignment horizontal="center" vertical="center"/>
    </xf>
    <xf numFmtId="0" fontId="3" fillId="8" borderId="11" xfId="0" applyFont="1" applyFill="1" applyBorder="1" applyAlignment="1">
      <alignment horizontal="center" vertical="center"/>
    </xf>
    <xf numFmtId="3" fontId="6" fillId="8" borderId="12" xfId="0" applyNumberFormat="1" applyFont="1" applyFill="1" applyBorder="1" applyAlignment="1">
      <alignment vertical="center"/>
    </xf>
    <xf numFmtId="3" fontId="6" fillId="8" borderId="14" xfId="0" applyNumberFormat="1" applyFont="1" applyFill="1" applyBorder="1" applyAlignment="1">
      <alignment vertical="center"/>
    </xf>
    <xf numFmtId="0" fontId="3" fillId="8" borderId="15" xfId="0" applyFont="1" applyFill="1" applyBorder="1" applyAlignment="1">
      <alignment horizontal="center" vertical="center"/>
    </xf>
    <xf numFmtId="164" fontId="7" fillId="9" borderId="16" xfId="0" applyNumberFormat="1" applyFont="1" applyFill="1" applyBorder="1" applyAlignment="1">
      <alignment horizontal="center" vertical="center"/>
    </xf>
    <xf numFmtId="164" fontId="4" fillId="8" borderId="11" xfId="1" applyFont="1" applyFill="1" applyBorder="1" applyAlignment="1">
      <alignment horizontal="center" vertical="center"/>
    </xf>
    <xf numFmtId="164" fontId="4" fillId="8" borderId="16" xfId="1" applyFont="1" applyFill="1" applyBorder="1" applyAlignment="1">
      <alignment horizontal="center" vertical="center"/>
    </xf>
    <xf numFmtId="0" fontId="3" fillId="8" borderId="10" xfId="0" applyFont="1" applyFill="1" applyBorder="1" applyAlignment="1">
      <alignment horizontal="center" vertical="center" wrapText="1"/>
    </xf>
    <xf numFmtId="164" fontId="3" fillId="8" borderId="11" xfId="1" applyFont="1" applyFill="1" applyBorder="1" applyAlignment="1">
      <alignment horizontal="center" vertical="center"/>
    </xf>
    <xf numFmtId="16" fontId="8" fillId="3" borderId="10" xfId="0" applyNumberFormat="1" applyFont="1" applyFill="1" applyBorder="1" applyAlignment="1">
      <alignment horizontal="center" vertical="center" wrapText="1"/>
    </xf>
    <xf numFmtId="0" fontId="8" fillId="3" borderId="11" xfId="0" applyFont="1" applyFill="1" applyBorder="1" applyAlignment="1">
      <alignment vertical="center" wrapText="1"/>
    </xf>
    <xf numFmtId="0" fontId="9" fillId="3" borderId="12" xfId="0" applyFont="1" applyFill="1" applyBorder="1" applyAlignment="1">
      <alignment horizontal="center" vertical="center" wrapText="1"/>
    </xf>
    <xf numFmtId="0" fontId="9" fillId="3" borderId="10" xfId="0" applyFont="1" applyFill="1" applyBorder="1" applyAlignment="1">
      <alignment horizontal="center" vertical="center"/>
    </xf>
    <xf numFmtId="0" fontId="9" fillId="3" borderId="13" xfId="0" applyFont="1" applyFill="1" applyBorder="1" applyAlignment="1">
      <alignment horizontal="center" vertical="center"/>
    </xf>
    <xf numFmtId="0" fontId="9" fillId="3" borderId="11" xfId="0" applyFont="1" applyFill="1" applyBorder="1" applyAlignment="1">
      <alignment horizontal="center" vertical="center"/>
    </xf>
    <xf numFmtId="0" fontId="9" fillId="3" borderId="15" xfId="0" applyFont="1" applyFill="1" applyBorder="1" applyAlignment="1">
      <alignment horizontal="center" vertical="center"/>
    </xf>
    <xf numFmtId="164" fontId="9" fillId="4" borderId="16" xfId="0" applyNumberFormat="1" applyFont="1" applyFill="1" applyBorder="1" applyAlignment="1">
      <alignment horizontal="center" vertical="center"/>
    </xf>
    <xf numFmtId="164" fontId="9" fillId="3" borderId="11" xfId="1" applyFont="1" applyFill="1" applyBorder="1" applyAlignment="1">
      <alignment horizontal="center" vertical="center"/>
    </xf>
    <xf numFmtId="164" fontId="9" fillId="3" borderId="16" xfId="1" applyFont="1" applyFill="1" applyBorder="1" applyAlignment="1">
      <alignment horizontal="center" vertical="center"/>
    </xf>
    <xf numFmtId="0" fontId="9" fillId="3" borderId="10" xfId="0" applyFont="1" applyFill="1" applyBorder="1" applyAlignment="1">
      <alignment horizontal="center" vertical="center" wrapText="1"/>
    </xf>
    <xf numFmtId="0" fontId="9" fillId="5" borderId="12" xfId="0" applyFont="1" applyFill="1" applyBorder="1" applyAlignment="1">
      <alignment horizontal="center" vertical="center" wrapText="1"/>
    </xf>
    <xf numFmtId="0" fontId="9" fillId="5" borderId="11" xfId="0" applyFont="1" applyFill="1" applyBorder="1" applyAlignment="1">
      <alignment horizontal="center" vertical="center"/>
    </xf>
    <xf numFmtId="0" fontId="10" fillId="5" borderId="13" xfId="0" applyFont="1" applyFill="1" applyBorder="1" applyAlignment="1">
      <alignment horizontal="center" vertical="center"/>
    </xf>
    <xf numFmtId="164" fontId="7" fillId="10" borderId="16" xfId="0" applyNumberFormat="1" applyFont="1" applyFill="1" applyBorder="1" applyAlignment="1">
      <alignment horizontal="center" vertical="center"/>
    </xf>
    <xf numFmtId="164" fontId="4" fillId="5" borderId="11" xfId="1" applyFont="1" applyFill="1" applyBorder="1" applyAlignment="1">
      <alignment horizontal="center" vertical="center"/>
    </xf>
    <xf numFmtId="164" fontId="4" fillId="5" borderId="16" xfId="1" applyFont="1" applyFill="1" applyBorder="1" applyAlignment="1">
      <alignment horizontal="center" vertical="center"/>
    </xf>
    <xf numFmtId="0" fontId="9" fillId="5" borderId="10" xfId="0" applyFont="1" applyFill="1" applyBorder="1" applyAlignment="1">
      <alignment horizontal="center" vertical="center" wrapText="1"/>
    </xf>
    <xf numFmtId="0" fontId="10" fillId="0" borderId="18" xfId="0" applyFont="1" applyBorder="1"/>
    <xf numFmtId="0" fontId="10" fillId="5" borderId="10" xfId="0" applyFont="1" applyFill="1" applyBorder="1" applyAlignment="1">
      <alignment horizontal="center" vertical="center"/>
    </xf>
    <xf numFmtId="0" fontId="10" fillId="5" borderId="11" xfId="0" applyFont="1" applyFill="1" applyBorder="1" applyAlignment="1">
      <alignment horizontal="center" vertical="center"/>
    </xf>
    <xf numFmtId="0" fontId="10" fillId="5" borderId="15" xfId="0" applyFont="1" applyFill="1" applyBorder="1" applyAlignment="1">
      <alignment horizontal="center" vertical="center"/>
    </xf>
    <xf numFmtId="164" fontId="9" fillId="5" borderId="11" xfId="0" applyNumberFormat="1" applyFont="1" applyFill="1" applyBorder="1" applyAlignment="1">
      <alignment horizontal="center" vertical="center"/>
    </xf>
    <xf numFmtId="0" fontId="9" fillId="5" borderId="21" xfId="0" applyFont="1" applyFill="1" applyBorder="1" applyAlignment="1">
      <alignment horizontal="center" vertical="center"/>
    </xf>
    <xf numFmtId="0" fontId="9" fillId="5" borderId="22" xfId="0" applyFont="1" applyFill="1" applyBorder="1" applyAlignment="1">
      <alignment horizontal="center" vertical="center"/>
    </xf>
    <xf numFmtId="16" fontId="2" fillId="7" borderId="10" xfId="0" applyNumberFormat="1" applyFont="1" applyFill="1" applyBorder="1" applyAlignment="1">
      <alignment horizontal="center" vertical="center" wrapText="1"/>
    </xf>
    <xf numFmtId="0" fontId="3" fillId="7" borderId="12" xfId="0" applyFont="1" applyFill="1" applyBorder="1" applyAlignment="1">
      <alignment horizontal="center" vertical="center" wrapText="1"/>
    </xf>
    <xf numFmtId="164" fontId="7" fillId="11" borderId="16" xfId="0" applyNumberFormat="1" applyFont="1" applyFill="1" applyBorder="1" applyAlignment="1">
      <alignment horizontal="center" vertical="center"/>
    </xf>
    <xf numFmtId="0" fontId="3" fillId="7" borderId="10" xfId="0" applyFont="1" applyFill="1" applyBorder="1" applyAlignment="1">
      <alignment horizontal="center" vertical="center" wrapText="1"/>
    </xf>
    <xf numFmtId="16" fontId="8" fillId="7" borderId="10" xfId="0" applyNumberFormat="1" applyFont="1" applyFill="1" applyBorder="1" applyAlignment="1">
      <alignment horizontal="center" vertical="center" wrapText="1"/>
    </xf>
    <xf numFmtId="0" fontId="8" fillId="7" borderId="11" xfId="0" applyFont="1" applyFill="1" applyBorder="1" applyAlignment="1">
      <alignment vertical="center" wrapText="1"/>
    </xf>
    <xf numFmtId="0" fontId="9" fillId="7" borderId="10" xfId="0" applyFont="1" applyFill="1" applyBorder="1" applyAlignment="1">
      <alignment horizontal="center" vertical="center"/>
    </xf>
    <xf numFmtId="0" fontId="9" fillId="7" borderId="13" xfId="0" applyFont="1" applyFill="1" applyBorder="1" applyAlignment="1">
      <alignment horizontal="center" vertical="center"/>
    </xf>
    <xf numFmtId="0" fontId="10" fillId="7" borderId="11" xfId="0" applyFont="1" applyFill="1" applyBorder="1" applyAlignment="1">
      <alignment horizontal="center" vertical="center"/>
    </xf>
    <xf numFmtId="0" fontId="3" fillId="7" borderId="15" xfId="0" applyFont="1" applyFill="1" applyBorder="1" applyAlignment="1">
      <alignment horizontal="right" vertical="center"/>
    </xf>
    <xf numFmtId="0" fontId="3" fillId="7" borderId="13" xfId="0" applyFont="1" applyFill="1" applyBorder="1" applyAlignment="1">
      <alignment horizontal="right" vertical="center"/>
    </xf>
    <xf numFmtId="0" fontId="3" fillId="6" borderId="12" xfId="0" applyFont="1" applyFill="1" applyBorder="1" applyAlignment="1">
      <alignment horizontal="center" vertical="center" wrapText="1"/>
    </xf>
    <xf numFmtId="0" fontId="3" fillId="6" borderId="10" xfId="0" applyFont="1" applyFill="1" applyBorder="1" applyAlignment="1">
      <alignment vertical="center"/>
    </xf>
    <xf numFmtId="0" fontId="3" fillId="6" borderId="13" xfId="0" applyFont="1" applyFill="1" applyBorder="1" applyAlignment="1">
      <alignment vertical="center"/>
    </xf>
    <xf numFmtId="0" fontId="3" fillId="6" borderId="11" xfId="0" applyFont="1" applyFill="1" applyBorder="1" applyAlignment="1">
      <alignment vertical="center"/>
    </xf>
    <xf numFmtId="0" fontId="3" fillId="6" borderId="15" xfId="0" applyFont="1" applyFill="1" applyBorder="1" applyAlignment="1">
      <alignment horizontal="right" vertical="center"/>
    </xf>
    <xf numFmtId="0" fontId="3" fillId="6" borderId="13" xfId="0" applyFont="1" applyFill="1" applyBorder="1" applyAlignment="1">
      <alignment horizontal="right" vertical="center"/>
    </xf>
    <xf numFmtId="0" fontId="3" fillId="3" borderId="11" xfId="0" applyFont="1" applyFill="1" applyBorder="1" applyAlignment="1">
      <alignment horizontal="left" vertical="center" wrapText="1"/>
    </xf>
    <xf numFmtId="0" fontId="3" fillId="12" borderId="10" xfId="0" applyFont="1" applyFill="1" applyBorder="1" applyAlignment="1">
      <alignment horizontal="center" vertical="center"/>
    </xf>
    <xf numFmtId="0" fontId="2" fillId="12" borderId="11" xfId="0" applyFont="1" applyFill="1" applyBorder="1" applyAlignment="1">
      <alignment horizontal="left" vertical="center" wrapText="1"/>
    </xf>
    <xf numFmtId="0" fontId="3" fillId="12" borderId="12" xfId="0" applyFont="1" applyFill="1" applyBorder="1" applyAlignment="1">
      <alignment horizontal="center" vertical="center" wrapText="1"/>
    </xf>
    <xf numFmtId="0" fontId="3" fillId="12" borderId="10" xfId="0" applyFont="1" applyFill="1" applyBorder="1" applyAlignment="1">
      <alignment horizontal="center" vertical="center" wrapText="1"/>
    </xf>
    <xf numFmtId="0" fontId="3" fillId="12" borderId="13" xfId="0" applyFont="1" applyFill="1" applyBorder="1" applyAlignment="1">
      <alignment horizontal="center" vertical="center" wrapText="1"/>
    </xf>
    <xf numFmtId="0" fontId="3" fillId="12" borderId="11" xfId="0" applyFont="1" applyFill="1" applyBorder="1" applyAlignment="1">
      <alignment horizontal="center" vertical="center" wrapText="1"/>
    </xf>
    <xf numFmtId="3" fontId="6" fillId="12" borderId="12" xfId="0" applyNumberFormat="1" applyFont="1" applyFill="1" applyBorder="1" applyAlignment="1">
      <alignment vertical="center"/>
    </xf>
    <xf numFmtId="3" fontId="6" fillId="12" borderId="14" xfId="0" applyNumberFormat="1" applyFont="1" applyFill="1" applyBorder="1" applyAlignment="1">
      <alignment vertical="center"/>
    </xf>
    <xf numFmtId="0" fontId="3" fillId="12" borderId="15" xfId="0" applyFont="1" applyFill="1" applyBorder="1" applyAlignment="1">
      <alignment horizontal="center" vertical="center"/>
    </xf>
    <xf numFmtId="0" fontId="3" fillId="12" borderId="13" xfId="0" applyFont="1" applyFill="1" applyBorder="1" applyAlignment="1">
      <alignment horizontal="center" vertical="center"/>
    </xf>
    <xf numFmtId="164" fontId="4" fillId="12" borderId="16" xfId="1" applyFont="1" applyFill="1" applyBorder="1" applyAlignment="1">
      <alignment horizontal="center" vertical="center"/>
    </xf>
    <xf numFmtId="164" fontId="4" fillId="12" borderId="11" xfId="1" applyFont="1" applyFill="1" applyBorder="1" applyAlignment="1">
      <alignment horizontal="center" vertical="center"/>
    </xf>
    <xf numFmtId="164" fontId="3" fillId="12" borderId="11" xfId="1" applyFont="1" applyFill="1" applyBorder="1" applyAlignment="1">
      <alignment horizontal="center" vertical="center"/>
    </xf>
    <xf numFmtId="16" fontId="2" fillId="5" borderId="10" xfId="0" applyNumberFormat="1" applyFont="1" applyFill="1" applyBorder="1" applyAlignment="1">
      <alignment horizontal="center" vertical="center" wrapText="1"/>
    </xf>
    <xf numFmtId="0" fontId="2" fillId="5" borderId="11" xfId="0" applyFont="1" applyFill="1" applyBorder="1" applyAlignment="1">
      <alignment horizontal="left" vertical="center" wrapText="1"/>
    </xf>
    <xf numFmtId="0" fontId="3" fillId="5" borderId="12" xfId="0" applyFont="1" applyFill="1" applyBorder="1" applyAlignment="1">
      <alignment horizontal="center" vertical="center" wrapText="1"/>
    </xf>
    <xf numFmtId="0" fontId="3" fillId="5" borderId="10" xfId="0" applyFont="1" applyFill="1" applyBorder="1" applyAlignment="1">
      <alignment horizontal="center" vertical="center" wrapText="1"/>
    </xf>
    <xf numFmtId="0" fontId="3" fillId="5" borderId="13" xfId="0" applyFont="1" applyFill="1" applyBorder="1" applyAlignment="1">
      <alignment horizontal="center" vertical="center" wrapText="1"/>
    </xf>
    <xf numFmtId="0" fontId="3" fillId="5" borderId="11" xfId="0" applyFont="1" applyFill="1" applyBorder="1" applyAlignment="1">
      <alignment horizontal="center" vertical="center" wrapText="1"/>
    </xf>
    <xf numFmtId="0" fontId="3" fillId="5" borderId="15" xfId="0" applyFont="1" applyFill="1" applyBorder="1" applyAlignment="1">
      <alignment horizontal="center" vertical="center"/>
    </xf>
    <xf numFmtId="0" fontId="3" fillId="5" borderId="13" xfId="0" applyFont="1" applyFill="1" applyBorder="1" applyAlignment="1">
      <alignment horizontal="center" vertical="center"/>
    </xf>
    <xf numFmtId="0" fontId="3" fillId="5" borderId="10" xfId="0" applyFont="1" applyFill="1" applyBorder="1" applyAlignment="1">
      <alignment horizontal="center" vertical="center"/>
    </xf>
    <xf numFmtId="164" fontId="3" fillId="5" borderId="11" xfId="1" applyFont="1" applyFill="1" applyBorder="1" applyAlignment="1">
      <alignment horizontal="center" vertical="center"/>
    </xf>
    <xf numFmtId="0" fontId="8" fillId="5" borderId="11" xfId="0" applyFont="1" applyFill="1" applyBorder="1" applyAlignment="1">
      <alignment horizontal="left" vertical="center" wrapText="1"/>
    </xf>
    <xf numFmtId="0" fontId="9" fillId="5" borderId="13" xfId="0" applyFont="1" applyFill="1" applyBorder="1" applyAlignment="1">
      <alignment horizontal="center" vertical="center" wrapText="1"/>
    </xf>
    <xf numFmtId="0" fontId="9" fillId="5" borderId="11" xfId="0" applyFont="1" applyFill="1" applyBorder="1" applyAlignment="1">
      <alignment horizontal="center" vertical="center" wrapText="1"/>
    </xf>
    <xf numFmtId="164" fontId="10" fillId="5" borderId="11" xfId="1" applyFont="1" applyFill="1" applyBorder="1" applyAlignment="1">
      <alignment horizontal="center" vertical="center"/>
    </xf>
    <xf numFmtId="0" fontId="2" fillId="13" borderId="10" xfId="0" applyFont="1" applyFill="1" applyBorder="1" applyAlignment="1">
      <alignment horizontal="center" vertical="center" wrapText="1"/>
    </xf>
    <xf numFmtId="0" fontId="2" fillId="13" borderId="11" xfId="0" applyFont="1" applyFill="1" applyBorder="1" applyAlignment="1">
      <alignment vertical="center" wrapText="1"/>
    </xf>
    <xf numFmtId="0" fontId="3" fillId="13" borderId="12" xfId="0" applyFont="1" applyFill="1" applyBorder="1" applyAlignment="1">
      <alignment horizontal="center" vertical="center" wrapText="1"/>
    </xf>
    <xf numFmtId="0" fontId="3" fillId="13" borderId="10" xfId="0" applyFont="1" applyFill="1" applyBorder="1" applyAlignment="1">
      <alignment horizontal="center" vertical="center"/>
    </xf>
    <xf numFmtId="0" fontId="3" fillId="13" borderId="13" xfId="0" applyFont="1" applyFill="1" applyBorder="1" applyAlignment="1">
      <alignment horizontal="center" vertical="center"/>
    </xf>
    <xf numFmtId="0" fontId="3" fillId="13" borderId="11" xfId="0" applyFont="1" applyFill="1" applyBorder="1" applyAlignment="1">
      <alignment horizontal="center" vertical="center"/>
    </xf>
    <xf numFmtId="3" fontId="6" fillId="13" borderId="12" xfId="0" applyNumberFormat="1" applyFont="1" applyFill="1" applyBorder="1" applyAlignment="1">
      <alignment vertical="center"/>
    </xf>
    <xf numFmtId="3" fontId="6" fillId="13" borderId="14" xfId="0" applyNumberFormat="1" applyFont="1" applyFill="1" applyBorder="1" applyAlignment="1">
      <alignment vertical="center"/>
    </xf>
    <xf numFmtId="0" fontId="3" fillId="13" borderId="15" xfId="0" applyFont="1" applyFill="1" applyBorder="1" applyAlignment="1">
      <alignment horizontal="center" vertical="center"/>
    </xf>
    <xf numFmtId="164" fontId="4" fillId="13" borderId="16" xfId="1" applyFont="1" applyFill="1" applyBorder="1" applyAlignment="1">
      <alignment horizontal="center" vertical="center"/>
    </xf>
    <xf numFmtId="164" fontId="4" fillId="13" borderId="11" xfId="1" applyFont="1" applyFill="1" applyBorder="1" applyAlignment="1">
      <alignment horizontal="center" vertical="center"/>
    </xf>
    <xf numFmtId="0" fontId="3" fillId="13" borderId="10" xfId="0" applyFont="1" applyFill="1" applyBorder="1" applyAlignment="1">
      <alignment horizontal="center" vertical="center" wrapText="1"/>
    </xf>
    <xf numFmtId="164" fontId="3" fillId="13" borderId="11" xfId="1" applyFont="1" applyFill="1" applyBorder="1" applyAlignment="1">
      <alignment horizontal="center" vertical="center"/>
    </xf>
    <xf numFmtId="0" fontId="2" fillId="8" borderId="23" xfId="0" applyFont="1" applyFill="1" applyBorder="1" applyAlignment="1">
      <alignment horizontal="center" vertical="center" wrapText="1"/>
    </xf>
    <xf numFmtId="0" fontId="2" fillId="8" borderId="24" xfId="0" applyFont="1" applyFill="1" applyBorder="1" applyAlignment="1">
      <alignment vertical="center" wrapText="1"/>
    </xf>
    <xf numFmtId="0" fontId="3" fillId="8" borderId="25" xfId="0" applyFont="1" applyFill="1" applyBorder="1" applyAlignment="1">
      <alignment horizontal="center" vertical="center" wrapText="1"/>
    </xf>
    <xf numFmtId="0" fontId="3" fillId="8" borderId="23" xfId="0" applyFont="1" applyFill="1" applyBorder="1" applyAlignment="1">
      <alignment horizontal="center" vertical="center"/>
    </xf>
    <xf numFmtId="0" fontId="3" fillId="8" borderId="26" xfId="0" applyFont="1" applyFill="1" applyBorder="1" applyAlignment="1">
      <alignment horizontal="center" vertical="center"/>
    </xf>
    <xf numFmtId="0" fontId="3" fillId="8" borderId="24" xfId="0" applyFont="1" applyFill="1" applyBorder="1" applyAlignment="1">
      <alignment horizontal="center" vertical="center"/>
    </xf>
    <xf numFmtId="3" fontId="6" fillId="8" borderId="25" xfId="0" applyNumberFormat="1" applyFont="1" applyFill="1" applyBorder="1" applyAlignment="1">
      <alignment vertical="center"/>
    </xf>
    <xf numFmtId="3" fontId="6" fillId="8" borderId="27" xfId="0" applyNumberFormat="1" applyFont="1" applyFill="1" applyBorder="1" applyAlignment="1">
      <alignment vertical="center"/>
    </xf>
    <xf numFmtId="0" fontId="3" fillId="8" borderId="28" xfId="0" applyFont="1" applyFill="1" applyBorder="1" applyAlignment="1">
      <alignment horizontal="center" vertical="center"/>
    </xf>
    <xf numFmtId="164" fontId="4" fillId="8" borderId="29" xfId="1" applyFont="1" applyFill="1" applyBorder="1" applyAlignment="1">
      <alignment horizontal="center" vertical="center"/>
    </xf>
    <xf numFmtId="164" fontId="4" fillId="8" borderId="24" xfId="1" applyFont="1" applyFill="1" applyBorder="1" applyAlignment="1">
      <alignment horizontal="center" vertical="center"/>
    </xf>
    <xf numFmtId="164" fontId="3" fillId="8" borderId="24" xfId="1" applyFont="1" applyFill="1" applyBorder="1" applyAlignment="1">
      <alignment horizontal="center" vertical="center"/>
    </xf>
    <xf numFmtId="0" fontId="3" fillId="0" borderId="9" xfId="0" applyFont="1" applyBorder="1" applyAlignment="1">
      <alignment horizontal="center"/>
    </xf>
    <xf numFmtId="0" fontId="2" fillId="0" borderId="30" xfId="0" applyFont="1" applyBorder="1"/>
    <xf numFmtId="0" fontId="3" fillId="0" borderId="30" xfId="0" applyFont="1" applyBorder="1"/>
    <xf numFmtId="0" fontId="3" fillId="0" borderId="9" xfId="0" applyFont="1" applyBorder="1"/>
    <xf numFmtId="3" fontId="3" fillId="0" borderId="1" xfId="0" applyNumberFormat="1" applyFont="1" applyBorder="1"/>
    <xf numFmtId="0" fontId="4" fillId="0" borderId="1" xfId="0" applyFont="1" applyBorder="1"/>
    <xf numFmtId="0" fontId="5" fillId="0" borderId="18" xfId="0" applyFont="1" applyFill="1" applyBorder="1"/>
    <xf numFmtId="0" fontId="3" fillId="0" borderId="18" xfId="0" applyFont="1" applyFill="1" applyBorder="1"/>
    <xf numFmtId="0" fontId="3" fillId="0" borderId="17" xfId="0" applyFont="1" applyBorder="1" applyAlignment="1">
      <alignment horizontal="center"/>
    </xf>
    <xf numFmtId="0" fontId="2" fillId="0" borderId="18" xfId="0" applyFont="1" applyBorder="1"/>
    <xf numFmtId="0" fontId="3" fillId="0" borderId="18" xfId="0" applyFont="1" applyBorder="1" applyAlignment="1">
      <alignment horizontal="center"/>
    </xf>
    <xf numFmtId="0" fontId="4" fillId="0" borderId="18" xfId="0" applyFont="1" applyBorder="1"/>
    <xf numFmtId="0" fontId="2" fillId="2" borderId="7"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0" borderId="0" xfId="0" applyFont="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2" fillId="2" borderId="4"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5" xfId="0" applyFont="1" applyFill="1" applyBorder="1" applyAlignment="1">
      <alignment horizontal="center" vertical="center"/>
    </xf>
    <xf numFmtId="0" fontId="6" fillId="2" borderId="4"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14" xfId="0" applyFont="1" applyFill="1" applyBorder="1" applyAlignment="1">
      <alignment horizontal="center" vertical="center"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I66"/>
  <sheetViews>
    <sheetView tabSelected="1" view="pageBreakPreview" zoomScale="76" zoomScaleNormal="76" zoomScaleSheetLayoutView="76" workbookViewId="0">
      <pane xSplit="2" ySplit="5" topLeftCell="C6" activePane="bottomRight" state="frozen"/>
      <selection pane="topRight" activeCell="C1" sqref="C1"/>
      <selection pane="bottomLeft" activeCell="A3" sqref="A3"/>
      <selection pane="bottomRight" activeCell="X48" sqref="X48"/>
    </sheetView>
  </sheetViews>
  <sheetFormatPr defaultColWidth="9.140625" defaultRowHeight="15.75" x14ac:dyDescent="0.25"/>
  <cols>
    <col min="1" max="1" width="6.42578125" style="224" bestFit="1" customWidth="1"/>
    <col min="2" max="2" width="73.140625" style="225" bestFit="1" customWidth="1"/>
    <col min="3" max="3" width="71.5703125" style="226" bestFit="1" customWidth="1"/>
    <col min="4" max="12" width="3.28515625" style="36" bestFit="1" customWidth="1"/>
    <col min="13" max="13" width="5" style="36" bestFit="1" customWidth="1"/>
    <col min="14" max="14" width="18.42578125" style="36" customWidth="1"/>
    <col min="15" max="15" width="15.140625" style="36" customWidth="1"/>
    <col min="16" max="16" width="10.85546875" style="36" customWidth="1"/>
    <col min="17" max="18" width="9.140625" style="36" customWidth="1"/>
    <col min="19" max="19" width="9.140625" style="36" hidden="1" customWidth="1"/>
    <col min="20" max="20" width="15" style="227" customWidth="1"/>
    <col min="21" max="23" width="9.140625" style="36" customWidth="1"/>
    <col min="24" max="24" width="13.85546875" style="227" customWidth="1"/>
    <col min="25" max="27" width="9.140625" style="36" customWidth="1"/>
    <col min="28" max="28" width="13.140625" style="227" bestFit="1" customWidth="1"/>
    <col min="29" max="29" width="43.140625" style="36" customWidth="1"/>
    <col min="30" max="30" width="17.42578125" style="36" customWidth="1"/>
    <col min="31" max="31" width="14" style="35" bestFit="1" customWidth="1"/>
    <col min="32" max="32" width="17" style="35" bestFit="1" customWidth="1"/>
    <col min="33" max="33" width="9.140625" style="35"/>
    <col min="34" max="16384" width="9.140625" style="36"/>
  </cols>
  <sheetData>
    <row r="1" spans="1:452" s="4" customFormat="1" ht="12.75" customHeight="1" x14ac:dyDescent="0.25">
      <c r="A1" s="233" t="s">
        <v>0</v>
      </c>
      <c r="B1" s="233"/>
      <c r="C1" s="233"/>
      <c r="D1" s="233"/>
      <c r="E1" s="233"/>
      <c r="F1" s="233"/>
      <c r="G1" s="233"/>
      <c r="H1" s="233"/>
      <c r="I1" s="233"/>
      <c r="J1" s="233"/>
      <c r="K1" s="233"/>
      <c r="L1" s="233"/>
      <c r="M1" s="233"/>
      <c r="N1" s="233"/>
      <c r="O1" s="1"/>
      <c r="P1" s="1"/>
      <c r="Q1" s="1"/>
      <c r="R1" s="1"/>
      <c r="S1" s="1"/>
      <c r="T1" s="2"/>
      <c r="U1" s="1"/>
      <c r="V1" s="1"/>
      <c r="W1" s="1"/>
      <c r="X1" s="2"/>
      <c r="Y1" s="1"/>
      <c r="Z1" s="1"/>
      <c r="AA1" s="1"/>
      <c r="AB1" s="2"/>
      <c r="AC1" s="1"/>
      <c r="AD1" s="1"/>
      <c r="AE1" s="3"/>
      <c r="AF1" s="3"/>
      <c r="AG1" s="3"/>
    </row>
    <row r="2" spans="1:452" s="4" customFormat="1" ht="12.75" customHeight="1" x14ac:dyDescent="0.25">
      <c r="A2" s="233"/>
      <c r="B2" s="233"/>
      <c r="C2" s="233"/>
      <c r="D2" s="233"/>
      <c r="E2" s="233"/>
      <c r="F2" s="233"/>
      <c r="G2" s="233"/>
      <c r="H2" s="233"/>
      <c r="I2" s="233"/>
      <c r="J2" s="233"/>
      <c r="K2" s="233"/>
      <c r="L2" s="233"/>
      <c r="M2" s="233"/>
      <c r="N2" s="233"/>
      <c r="O2" s="1"/>
      <c r="P2" s="1"/>
      <c r="Q2" s="1"/>
      <c r="R2" s="1"/>
      <c r="S2" s="1"/>
      <c r="T2" s="2"/>
      <c r="U2" s="1"/>
      <c r="V2" s="1"/>
      <c r="W2" s="1"/>
      <c r="X2" s="2"/>
      <c r="Y2" s="1"/>
      <c r="Z2" s="1"/>
      <c r="AA2" s="1"/>
      <c r="AB2" s="2"/>
      <c r="AC2" s="1"/>
      <c r="AD2" s="1"/>
      <c r="AE2" s="3"/>
      <c r="AF2" s="3"/>
      <c r="AG2" s="3"/>
    </row>
    <row r="3" spans="1:452" s="4" customFormat="1" ht="13.5" customHeight="1" thickBot="1" x14ac:dyDescent="0.3">
      <c r="A3" s="233"/>
      <c r="B3" s="233"/>
      <c r="C3" s="233"/>
      <c r="D3" s="233"/>
      <c r="E3" s="233"/>
      <c r="F3" s="233"/>
      <c r="G3" s="233"/>
      <c r="H3" s="233"/>
      <c r="I3" s="233"/>
      <c r="J3" s="233"/>
      <c r="K3" s="233"/>
      <c r="L3" s="233"/>
      <c r="M3" s="233"/>
      <c r="N3" s="233"/>
      <c r="O3" s="1"/>
      <c r="P3" s="1"/>
      <c r="Q3" s="1"/>
      <c r="R3" s="1"/>
      <c r="S3" s="1"/>
      <c r="T3" s="2"/>
      <c r="U3" s="1"/>
      <c r="V3" s="1"/>
      <c r="W3" s="1"/>
      <c r="X3" s="2"/>
      <c r="Y3" s="1"/>
      <c r="Z3" s="1"/>
      <c r="AA3" s="1"/>
      <c r="AB3" s="2"/>
      <c r="AC3" s="1"/>
      <c r="AD3" s="1"/>
      <c r="AE3" s="3"/>
      <c r="AF3" s="3"/>
      <c r="AG3" s="3"/>
    </row>
    <row r="4" spans="1:452" s="8" customFormat="1" ht="12.75" customHeight="1" x14ac:dyDescent="0.25">
      <c r="A4" s="234" t="s">
        <v>1</v>
      </c>
      <c r="B4" s="235"/>
      <c r="C4" s="238" t="s">
        <v>2</v>
      </c>
      <c r="D4" s="234" t="s">
        <v>3</v>
      </c>
      <c r="E4" s="240"/>
      <c r="F4" s="240"/>
      <c r="G4" s="240"/>
      <c r="H4" s="240"/>
      <c r="I4" s="240"/>
      <c r="J4" s="240"/>
      <c r="K4" s="240"/>
      <c r="L4" s="240"/>
      <c r="M4" s="235"/>
      <c r="N4" s="241" t="s">
        <v>4</v>
      </c>
      <c r="O4" s="243" t="s">
        <v>5</v>
      </c>
      <c r="P4" s="228" t="s">
        <v>6</v>
      </c>
      <c r="Q4" s="229"/>
      <c r="R4" s="229"/>
      <c r="S4" s="229"/>
      <c r="T4" s="230"/>
      <c r="U4" s="231" t="s">
        <v>7</v>
      </c>
      <c r="V4" s="229"/>
      <c r="W4" s="229"/>
      <c r="X4" s="232"/>
      <c r="Y4" s="228" t="s">
        <v>8</v>
      </c>
      <c r="Z4" s="229"/>
      <c r="AA4" s="229"/>
      <c r="AB4" s="230"/>
      <c r="AC4" s="231" t="s">
        <v>9</v>
      </c>
      <c r="AD4" s="232"/>
      <c r="AE4" s="5"/>
      <c r="AF4" s="6"/>
      <c r="AG4" s="6"/>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7"/>
      <c r="BX4" s="7"/>
      <c r="BY4" s="7"/>
      <c r="BZ4" s="7"/>
      <c r="CA4" s="7"/>
      <c r="CB4" s="7"/>
      <c r="CC4" s="7"/>
      <c r="CD4" s="7"/>
      <c r="CE4" s="7"/>
      <c r="CF4" s="7"/>
      <c r="CG4" s="7"/>
      <c r="CH4" s="7"/>
      <c r="CI4" s="7"/>
      <c r="CJ4" s="7"/>
      <c r="CK4" s="7"/>
      <c r="CL4" s="7"/>
      <c r="CM4" s="7"/>
      <c r="CN4" s="7"/>
      <c r="CO4" s="7"/>
      <c r="CP4" s="7"/>
      <c r="CQ4" s="7"/>
      <c r="CR4" s="7"/>
      <c r="CS4" s="7"/>
      <c r="CT4" s="7"/>
      <c r="CU4" s="7"/>
      <c r="CV4" s="7"/>
      <c r="CW4" s="7"/>
      <c r="CX4" s="7"/>
      <c r="CY4" s="7"/>
      <c r="CZ4" s="7"/>
      <c r="DA4" s="7"/>
      <c r="DB4" s="7"/>
      <c r="DC4" s="7"/>
      <c r="DD4" s="7"/>
      <c r="DE4" s="7"/>
      <c r="DF4" s="7"/>
      <c r="DG4" s="7"/>
      <c r="DH4" s="7"/>
      <c r="DI4" s="7"/>
      <c r="DJ4" s="7"/>
      <c r="DK4" s="7"/>
      <c r="DL4" s="7"/>
      <c r="DM4" s="7"/>
      <c r="DN4" s="7"/>
      <c r="DO4" s="7"/>
      <c r="DP4" s="7"/>
      <c r="DQ4" s="7"/>
      <c r="DR4" s="7"/>
      <c r="DS4" s="7"/>
      <c r="DT4" s="7"/>
      <c r="DU4" s="7"/>
      <c r="DV4" s="7"/>
      <c r="DW4" s="7"/>
      <c r="DX4" s="7"/>
      <c r="DY4" s="7"/>
      <c r="DZ4" s="7"/>
      <c r="EA4" s="7"/>
      <c r="EB4" s="7"/>
      <c r="EC4" s="7"/>
      <c r="ED4" s="7"/>
      <c r="EE4" s="7"/>
      <c r="EF4" s="7"/>
      <c r="EG4" s="7"/>
      <c r="EH4" s="7"/>
      <c r="EI4" s="7"/>
      <c r="EJ4" s="7"/>
      <c r="EK4" s="7"/>
      <c r="EL4" s="7"/>
      <c r="EM4" s="7"/>
      <c r="EN4" s="7"/>
      <c r="EO4" s="7"/>
      <c r="EP4" s="7"/>
      <c r="EQ4" s="7"/>
      <c r="ER4" s="7"/>
      <c r="ES4" s="7"/>
      <c r="ET4" s="7"/>
      <c r="EU4" s="7"/>
      <c r="EV4" s="7"/>
      <c r="EW4" s="7"/>
      <c r="EX4" s="7"/>
      <c r="EY4" s="7"/>
      <c r="EZ4" s="7"/>
      <c r="FA4" s="7"/>
      <c r="FB4" s="7"/>
      <c r="FC4" s="7"/>
      <c r="FD4" s="7"/>
      <c r="FE4" s="7"/>
      <c r="FF4" s="7"/>
      <c r="FG4" s="7"/>
      <c r="FH4" s="7"/>
      <c r="FI4" s="7"/>
      <c r="FJ4" s="7"/>
      <c r="FK4" s="7"/>
      <c r="FL4" s="7"/>
      <c r="FM4" s="7"/>
      <c r="FN4" s="7"/>
      <c r="FO4" s="7"/>
      <c r="FP4" s="7"/>
      <c r="FQ4" s="7"/>
      <c r="FR4" s="7"/>
      <c r="FS4" s="7"/>
      <c r="FT4" s="7"/>
      <c r="FU4" s="7"/>
      <c r="FV4" s="7"/>
      <c r="FW4" s="7"/>
      <c r="FX4" s="7"/>
      <c r="FY4" s="7"/>
      <c r="FZ4" s="7"/>
      <c r="GA4" s="7"/>
      <c r="GB4" s="7"/>
      <c r="GC4" s="7"/>
      <c r="GD4" s="7"/>
      <c r="GE4" s="7"/>
      <c r="GF4" s="7"/>
      <c r="GG4" s="7"/>
      <c r="GH4" s="7"/>
      <c r="GI4" s="7"/>
      <c r="GJ4" s="7"/>
      <c r="GK4" s="7"/>
      <c r="GL4" s="7"/>
      <c r="GM4" s="7"/>
      <c r="GN4" s="7"/>
      <c r="GO4" s="7"/>
      <c r="GP4" s="7"/>
      <c r="GQ4" s="7"/>
      <c r="GR4" s="7"/>
      <c r="GS4" s="7"/>
      <c r="GT4" s="7"/>
      <c r="GU4" s="7"/>
      <c r="GV4" s="7"/>
      <c r="GW4" s="7"/>
      <c r="GX4" s="7"/>
      <c r="GY4" s="7"/>
      <c r="GZ4" s="7"/>
      <c r="HA4" s="7"/>
      <c r="HB4" s="7"/>
      <c r="HC4" s="7"/>
      <c r="HD4" s="7"/>
      <c r="HE4" s="7"/>
      <c r="HF4" s="7"/>
      <c r="HG4" s="7"/>
      <c r="HH4" s="7"/>
      <c r="HI4" s="7"/>
      <c r="HJ4" s="7"/>
      <c r="HK4" s="7"/>
      <c r="HL4" s="7"/>
      <c r="HM4" s="7"/>
      <c r="HN4" s="7"/>
      <c r="HO4" s="7"/>
      <c r="HP4" s="7"/>
      <c r="HQ4" s="7"/>
      <c r="HR4" s="7"/>
      <c r="HS4" s="7"/>
      <c r="HT4" s="7"/>
      <c r="HU4" s="7"/>
      <c r="HV4" s="7"/>
      <c r="HW4" s="7"/>
      <c r="HX4" s="7"/>
      <c r="HY4" s="7"/>
      <c r="HZ4" s="7"/>
      <c r="IA4" s="7"/>
      <c r="IB4" s="7"/>
      <c r="IC4" s="7"/>
      <c r="ID4" s="7"/>
      <c r="IE4" s="7"/>
      <c r="IF4" s="7"/>
      <c r="IG4" s="7"/>
      <c r="IH4" s="7"/>
      <c r="II4" s="7"/>
      <c r="IJ4" s="7"/>
      <c r="IK4" s="7"/>
      <c r="IL4" s="7"/>
      <c r="IM4" s="7"/>
      <c r="IN4" s="7"/>
      <c r="IO4" s="7"/>
      <c r="IP4" s="7"/>
      <c r="IQ4" s="7"/>
      <c r="IR4" s="7"/>
      <c r="IS4" s="7"/>
      <c r="IT4" s="7"/>
      <c r="IU4" s="7"/>
      <c r="IV4" s="7"/>
      <c r="IW4" s="7"/>
      <c r="IX4" s="7"/>
      <c r="IY4" s="7"/>
      <c r="IZ4" s="7"/>
      <c r="JA4" s="7"/>
      <c r="JB4" s="7"/>
      <c r="JC4" s="7"/>
      <c r="JD4" s="7"/>
      <c r="JE4" s="7"/>
      <c r="JF4" s="7"/>
      <c r="JG4" s="7"/>
      <c r="JH4" s="7"/>
      <c r="JI4" s="7"/>
      <c r="JJ4" s="7"/>
      <c r="JK4" s="7"/>
      <c r="JL4" s="7"/>
      <c r="JM4" s="7"/>
      <c r="JN4" s="7"/>
      <c r="JO4" s="7"/>
      <c r="JP4" s="7"/>
      <c r="JQ4" s="7"/>
      <c r="JR4" s="7"/>
      <c r="JS4" s="7"/>
      <c r="JT4" s="7"/>
      <c r="JU4" s="7"/>
      <c r="JV4" s="7"/>
      <c r="JW4" s="7"/>
      <c r="JX4" s="7"/>
      <c r="JY4" s="7"/>
      <c r="JZ4" s="7"/>
      <c r="KA4" s="7"/>
      <c r="KB4" s="7"/>
      <c r="KC4" s="7"/>
      <c r="KD4" s="7"/>
      <c r="KE4" s="7"/>
      <c r="KF4" s="7"/>
      <c r="KG4" s="7"/>
      <c r="KH4" s="7"/>
      <c r="KI4" s="7"/>
      <c r="KJ4" s="7"/>
      <c r="KK4" s="7"/>
      <c r="KL4" s="7"/>
      <c r="KM4" s="7"/>
      <c r="KN4" s="7"/>
      <c r="KO4" s="7"/>
      <c r="KP4" s="7"/>
      <c r="KQ4" s="7"/>
      <c r="KR4" s="7"/>
      <c r="KS4" s="7"/>
      <c r="KT4" s="7"/>
      <c r="KU4" s="7"/>
      <c r="KV4" s="7"/>
      <c r="KW4" s="7"/>
      <c r="KX4" s="7"/>
      <c r="KY4" s="7"/>
      <c r="KZ4" s="7"/>
      <c r="LA4" s="7"/>
      <c r="LB4" s="7"/>
      <c r="LC4" s="7"/>
      <c r="LD4" s="7"/>
      <c r="LE4" s="7"/>
      <c r="LF4" s="7"/>
      <c r="LG4" s="7"/>
      <c r="LH4" s="7"/>
      <c r="LI4" s="7"/>
      <c r="LJ4" s="7"/>
      <c r="LK4" s="7"/>
      <c r="LL4" s="7"/>
      <c r="LM4" s="7"/>
      <c r="LN4" s="7"/>
      <c r="LO4" s="7"/>
      <c r="LP4" s="7"/>
      <c r="LQ4" s="7"/>
      <c r="LR4" s="7"/>
      <c r="LS4" s="7"/>
      <c r="LT4" s="7"/>
      <c r="LU4" s="7"/>
      <c r="LV4" s="7"/>
      <c r="LW4" s="7"/>
      <c r="LX4" s="7"/>
      <c r="LY4" s="7"/>
      <c r="LZ4" s="7"/>
      <c r="MA4" s="7"/>
      <c r="MB4" s="7"/>
      <c r="MC4" s="7"/>
      <c r="MD4" s="7"/>
      <c r="ME4" s="7"/>
      <c r="MF4" s="7"/>
      <c r="MG4" s="7"/>
      <c r="MH4" s="7"/>
      <c r="MI4" s="7"/>
      <c r="MJ4" s="7"/>
      <c r="MK4" s="7"/>
      <c r="ML4" s="7"/>
      <c r="MM4" s="7"/>
      <c r="MN4" s="7"/>
      <c r="MO4" s="7"/>
      <c r="MP4" s="7"/>
      <c r="MQ4" s="7"/>
      <c r="MR4" s="7"/>
      <c r="MS4" s="7"/>
      <c r="MT4" s="7"/>
      <c r="MU4" s="7"/>
      <c r="MV4" s="7"/>
      <c r="MW4" s="7"/>
      <c r="MX4" s="7"/>
      <c r="MY4" s="7"/>
      <c r="MZ4" s="7"/>
      <c r="NA4" s="7"/>
      <c r="NB4" s="7"/>
      <c r="NC4" s="7"/>
      <c r="ND4" s="7"/>
      <c r="NE4" s="7"/>
      <c r="NF4" s="7"/>
      <c r="NG4" s="7"/>
      <c r="NH4" s="7"/>
      <c r="NI4" s="7"/>
      <c r="NJ4" s="7"/>
      <c r="NK4" s="7"/>
      <c r="NL4" s="7"/>
      <c r="NM4" s="7"/>
      <c r="NN4" s="7"/>
      <c r="NO4" s="7"/>
      <c r="NP4" s="7"/>
      <c r="NQ4" s="7"/>
      <c r="NR4" s="7"/>
      <c r="NS4" s="7"/>
      <c r="NT4" s="7"/>
      <c r="NU4" s="7"/>
      <c r="NV4" s="7"/>
      <c r="NW4" s="7"/>
      <c r="NX4" s="7"/>
      <c r="NY4" s="7"/>
      <c r="NZ4" s="7"/>
      <c r="OA4" s="7"/>
      <c r="OB4" s="7"/>
      <c r="OC4" s="7"/>
      <c r="OD4" s="7"/>
      <c r="OE4" s="7"/>
      <c r="OF4" s="7"/>
      <c r="OG4" s="7"/>
      <c r="OH4" s="7"/>
      <c r="OI4" s="7"/>
      <c r="OJ4" s="7"/>
      <c r="OK4" s="7"/>
      <c r="OL4" s="7"/>
      <c r="OM4" s="7"/>
      <c r="ON4" s="7"/>
      <c r="OO4" s="7"/>
      <c r="OP4" s="7"/>
      <c r="OQ4" s="7"/>
      <c r="OR4" s="7"/>
      <c r="OS4" s="7"/>
      <c r="OT4" s="7"/>
      <c r="OU4" s="7"/>
      <c r="OV4" s="7"/>
      <c r="OW4" s="7"/>
      <c r="OX4" s="7"/>
      <c r="OY4" s="7"/>
      <c r="OZ4" s="7"/>
      <c r="PA4" s="7"/>
      <c r="PB4" s="7"/>
      <c r="PC4" s="7"/>
      <c r="PD4" s="7"/>
      <c r="PE4" s="7"/>
      <c r="PF4" s="7"/>
      <c r="PG4" s="7"/>
      <c r="PH4" s="7"/>
      <c r="PI4" s="7"/>
      <c r="PJ4" s="7"/>
      <c r="PK4" s="7"/>
      <c r="PL4" s="7"/>
      <c r="PM4" s="7"/>
      <c r="PN4" s="7"/>
      <c r="PO4" s="7"/>
      <c r="PP4" s="7"/>
      <c r="PQ4" s="7"/>
      <c r="PR4" s="7"/>
      <c r="PS4" s="7"/>
      <c r="PT4" s="7"/>
      <c r="PU4" s="7"/>
      <c r="PV4" s="7"/>
      <c r="PW4" s="7"/>
      <c r="PX4" s="7"/>
      <c r="PY4" s="7"/>
      <c r="PZ4" s="7"/>
      <c r="QA4" s="7"/>
      <c r="QB4" s="7"/>
      <c r="QC4" s="7"/>
      <c r="QD4" s="7"/>
      <c r="QE4" s="7"/>
      <c r="QF4" s="7"/>
      <c r="QG4" s="7"/>
      <c r="QH4" s="7"/>
      <c r="QI4" s="7"/>
      <c r="QJ4" s="7"/>
    </row>
    <row r="5" spans="1:452" s="21" customFormat="1" ht="48.75" customHeight="1" x14ac:dyDescent="0.25">
      <c r="A5" s="236"/>
      <c r="B5" s="237"/>
      <c r="C5" s="239"/>
      <c r="D5" s="9">
        <v>1</v>
      </c>
      <c r="E5" s="10">
        <v>2</v>
      </c>
      <c r="F5" s="10">
        <v>3</v>
      </c>
      <c r="G5" s="10">
        <v>4</v>
      </c>
      <c r="H5" s="10">
        <v>5</v>
      </c>
      <c r="I5" s="10">
        <v>6</v>
      </c>
      <c r="J5" s="10">
        <v>7</v>
      </c>
      <c r="K5" s="10">
        <v>8</v>
      </c>
      <c r="L5" s="10">
        <v>9</v>
      </c>
      <c r="M5" s="11">
        <v>10</v>
      </c>
      <c r="N5" s="242"/>
      <c r="O5" s="244"/>
      <c r="P5" s="12" t="s">
        <v>10</v>
      </c>
      <c r="Q5" s="13" t="s">
        <v>11</v>
      </c>
      <c r="R5" s="13" t="s">
        <v>12</v>
      </c>
      <c r="S5" s="13" t="s">
        <v>13</v>
      </c>
      <c r="T5" s="14" t="s">
        <v>14</v>
      </c>
      <c r="U5" s="15" t="s">
        <v>15</v>
      </c>
      <c r="V5" s="13" t="s">
        <v>11</v>
      </c>
      <c r="W5" s="13" t="s">
        <v>16</v>
      </c>
      <c r="X5" s="16" t="s">
        <v>14</v>
      </c>
      <c r="Y5" s="12" t="s">
        <v>10</v>
      </c>
      <c r="Z5" s="13" t="s">
        <v>11</v>
      </c>
      <c r="AA5" s="13" t="s">
        <v>12</v>
      </c>
      <c r="AB5" s="14" t="s">
        <v>14</v>
      </c>
      <c r="AC5" s="15" t="s">
        <v>17</v>
      </c>
      <c r="AD5" s="17" t="s">
        <v>18</v>
      </c>
      <c r="AE5" s="18"/>
      <c r="AF5" s="19"/>
      <c r="AG5" s="19"/>
      <c r="AH5" s="20"/>
      <c r="AI5" s="20"/>
      <c r="AJ5" s="20"/>
      <c r="AK5" s="20"/>
      <c r="AL5" s="20"/>
      <c r="AM5" s="20"/>
      <c r="AN5" s="20"/>
      <c r="AO5" s="20"/>
      <c r="AP5" s="20"/>
      <c r="AQ5" s="20"/>
      <c r="AR5" s="20"/>
      <c r="AS5" s="20"/>
      <c r="AT5" s="20"/>
      <c r="AU5" s="20"/>
      <c r="AV5" s="20"/>
      <c r="AW5" s="20"/>
      <c r="AX5" s="20"/>
      <c r="AY5" s="20"/>
      <c r="AZ5" s="20"/>
      <c r="BA5" s="20"/>
      <c r="BB5" s="20"/>
      <c r="BC5" s="20"/>
      <c r="BD5" s="20"/>
      <c r="BE5" s="20"/>
      <c r="BF5" s="20"/>
      <c r="BG5" s="20"/>
      <c r="BH5" s="20"/>
      <c r="BI5" s="20"/>
      <c r="BJ5" s="20"/>
      <c r="BK5" s="20"/>
      <c r="BL5" s="20"/>
      <c r="BM5" s="20"/>
      <c r="BN5" s="20"/>
      <c r="BO5" s="20"/>
      <c r="BP5" s="20"/>
      <c r="BQ5" s="20"/>
      <c r="BR5" s="20"/>
      <c r="BS5" s="20"/>
      <c r="BT5" s="20"/>
      <c r="BU5" s="20"/>
      <c r="BV5" s="20"/>
      <c r="BW5" s="20"/>
      <c r="BX5" s="20"/>
      <c r="BY5" s="20"/>
      <c r="BZ5" s="20"/>
      <c r="CA5" s="20"/>
      <c r="CB5" s="20"/>
      <c r="CC5" s="20"/>
      <c r="CD5" s="20"/>
      <c r="CE5" s="20"/>
      <c r="CF5" s="20"/>
      <c r="CG5" s="20"/>
      <c r="CH5" s="20"/>
      <c r="CI5" s="20"/>
      <c r="CJ5" s="20"/>
      <c r="CK5" s="20"/>
      <c r="CL5" s="20"/>
      <c r="CM5" s="20"/>
      <c r="CN5" s="20"/>
      <c r="CO5" s="20"/>
      <c r="CP5" s="20"/>
      <c r="CQ5" s="20"/>
      <c r="CR5" s="20"/>
      <c r="CS5" s="20"/>
      <c r="CT5" s="20"/>
      <c r="CU5" s="20"/>
      <c r="CV5" s="20"/>
      <c r="CW5" s="20"/>
      <c r="CX5" s="20"/>
      <c r="CY5" s="20"/>
      <c r="CZ5" s="20"/>
      <c r="DA5" s="20"/>
      <c r="DB5" s="20"/>
      <c r="DC5" s="20"/>
      <c r="DD5" s="20"/>
      <c r="DE5" s="20"/>
      <c r="DF5" s="20"/>
      <c r="DG5" s="20"/>
      <c r="DH5" s="20"/>
      <c r="DI5" s="20"/>
      <c r="DJ5" s="20"/>
      <c r="DK5" s="20"/>
      <c r="DL5" s="20"/>
      <c r="DM5" s="20"/>
      <c r="DN5" s="20"/>
      <c r="DO5" s="20"/>
      <c r="DP5" s="20"/>
      <c r="DQ5" s="20"/>
      <c r="DR5" s="20"/>
      <c r="DS5" s="20"/>
      <c r="DT5" s="20"/>
      <c r="DU5" s="20"/>
      <c r="DV5" s="20"/>
      <c r="DW5" s="20"/>
      <c r="DX5" s="20"/>
      <c r="DY5" s="20"/>
      <c r="DZ5" s="20"/>
      <c r="EA5" s="20"/>
      <c r="EB5" s="20"/>
      <c r="EC5" s="20"/>
      <c r="ED5" s="20"/>
      <c r="EE5" s="20"/>
      <c r="EF5" s="20"/>
      <c r="EG5" s="20"/>
      <c r="EH5" s="20"/>
      <c r="EI5" s="20"/>
      <c r="EJ5" s="20"/>
      <c r="EK5" s="20"/>
      <c r="EL5" s="20"/>
      <c r="EM5" s="20"/>
      <c r="EN5" s="20"/>
      <c r="EO5" s="20"/>
      <c r="EP5" s="20"/>
      <c r="EQ5" s="20"/>
      <c r="ER5" s="20"/>
      <c r="ES5" s="20"/>
      <c r="ET5" s="20"/>
      <c r="EU5" s="20"/>
      <c r="EV5" s="20"/>
      <c r="EW5" s="20"/>
      <c r="EX5" s="20"/>
      <c r="EY5" s="20"/>
      <c r="EZ5" s="20"/>
      <c r="FA5" s="20"/>
      <c r="FB5" s="20"/>
      <c r="FC5" s="20"/>
      <c r="FD5" s="20"/>
      <c r="FE5" s="20"/>
      <c r="FF5" s="20"/>
      <c r="FG5" s="20"/>
      <c r="FH5" s="20"/>
      <c r="FI5" s="20"/>
      <c r="FJ5" s="20"/>
      <c r="FK5" s="20"/>
      <c r="FL5" s="20"/>
      <c r="FM5" s="20"/>
      <c r="FN5" s="20"/>
      <c r="FO5" s="20"/>
      <c r="FP5" s="20"/>
      <c r="FQ5" s="20"/>
      <c r="FR5" s="20"/>
      <c r="FS5" s="20"/>
      <c r="FT5" s="20"/>
      <c r="FU5" s="20"/>
      <c r="FV5" s="20"/>
      <c r="FW5" s="20"/>
      <c r="FX5" s="20"/>
      <c r="FY5" s="20"/>
      <c r="FZ5" s="20"/>
      <c r="GA5" s="20"/>
      <c r="GB5" s="20"/>
      <c r="GC5" s="20"/>
      <c r="GD5" s="20"/>
      <c r="GE5" s="20"/>
      <c r="GF5" s="20"/>
      <c r="GG5" s="20"/>
      <c r="GH5" s="20"/>
      <c r="GI5" s="20"/>
      <c r="GJ5" s="20"/>
      <c r="GK5" s="20"/>
      <c r="GL5" s="20"/>
      <c r="GM5" s="20"/>
      <c r="GN5" s="20"/>
      <c r="GO5" s="20"/>
      <c r="GP5" s="20"/>
      <c r="GQ5" s="20"/>
      <c r="GR5" s="20"/>
      <c r="GS5" s="20"/>
      <c r="GT5" s="20"/>
      <c r="GU5" s="20"/>
      <c r="GV5" s="20"/>
      <c r="GW5" s="20"/>
      <c r="GX5" s="20"/>
      <c r="GY5" s="20"/>
      <c r="GZ5" s="20"/>
      <c r="HA5" s="20"/>
      <c r="HB5" s="20"/>
      <c r="HC5" s="20"/>
      <c r="HD5" s="20"/>
      <c r="HE5" s="20"/>
      <c r="HF5" s="20"/>
      <c r="HG5" s="20"/>
      <c r="HH5" s="20"/>
      <c r="HI5" s="20"/>
      <c r="HJ5" s="20"/>
      <c r="HK5" s="20"/>
      <c r="HL5" s="20"/>
      <c r="HM5" s="20"/>
      <c r="HN5" s="20"/>
      <c r="HO5" s="20"/>
      <c r="HP5" s="20"/>
      <c r="HQ5" s="20"/>
      <c r="HR5" s="20"/>
      <c r="HS5" s="20"/>
      <c r="HT5" s="20"/>
      <c r="HU5" s="20"/>
      <c r="HV5" s="20"/>
      <c r="HW5" s="20"/>
      <c r="HX5" s="20"/>
      <c r="HY5" s="20"/>
      <c r="HZ5" s="20"/>
      <c r="IA5" s="20"/>
      <c r="IB5" s="20"/>
      <c r="IC5" s="20"/>
      <c r="ID5" s="20"/>
      <c r="IE5" s="20"/>
      <c r="IF5" s="20"/>
      <c r="IG5" s="20"/>
      <c r="IH5" s="20"/>
      <c r="II5" s="20"/>
      <c r="IJ5" s="20"/>
      <c r="IK5" s="20"/>
      <c r="IL5" s="20"/>
      <c r="IM5" s="20"/>
      <c r="IN5" s="20"/>
      <c r="IO5" s="20"/>
      <c r="IP5" s="20"/>
      <c r="IQ5" s="20"/>
      <c r="IR5" s="20"/>
      <c r="IS5" s="20"/>
      <c r="IT5" s="20"/>
      <c r="IU5" s="20"/>
      <c r="IV5" s="20"/>
      <c r="IW5" s="20"/>
      <c r="IX5" s="20"/>
      <c r="IY5" s="20"/>
      <c r="IZ5" s="20"/>
      <c r="JA5" s="20"/>
      <c r="JB5" s="20"/>
      <c r="JC5" s="20"/>
      <c r="JD5" s="20"/>
      <c r="JE5" s="20"/>
      <c r="JF5" s="20"/>
      <c r="JG5" s="20"/>
      <c r="JH5" s="20"/>
      <c r="JI5" s="20"/>
      <c r="JJ5" s="20"/>
      <c r="JK5" s="20"/>
      <c r="JL5" s="20"/>
      <c r="JM5" s="20"/>
      <c r="JN5" s="20"/>
      <c r="JO5" s="20"/>
      <c r="JP5" s="20"/>
      <c r="JQ5" s="20"/>
      <c r="JR5" s="20"/>
      <c r="JS5" s="20"/>
      <c r="JT5" s="20"/>
      <c r="JU5" s="20"/>
      <c r="JV5" s="20"/>
      <c r="JW5" s="20"/>
      <c r="JX5" s="20"/>
      <c r="JY5" s="20"/>
      <c r="JZ5" s="20"/>
      <c r="KA5" s="20"/>
      <c r="KB5" s="20"/>
      <c r="KC5" s="20"/>
      <c r="KD5" s="20"/>
      <c r="KE5" s="20"/>
      <c r="KF5" s="20"/>
      <c r="KG5" s="20"/>
      <c r="KH5" s="20"/>
      <c r="KI5" s="20"/>
      <c r="KJ5" s="20"/>
      <c r="KK5" s="20"/>
      <c r="KL5" s="20"/>
      <c r="KM5" s="20"/>
      <c r="KN5" s="20"/>
      <c r="KO5" s="20"/>
      <c r="KP5" s="20"/>
      <c r="KQ5" s="20"/>
      <c r="KR5" s="20"/>
      <c r="KS5" s="20"/>
      <c r="KT5" s="20"/>
      <c r="KU5" s="20"/>
      <c r="KV5" s="20"/>
      <c r="KW5" s="20"/>
      <c r="KX5" s="20"/>
      <c r="KY5" s="20"/>
      <c r="KZ5" s="20"/>
      <c r="LA5" s="20"/>
      <c r="LB5" s="20"/>
      <c r="LC5" s="20"/>
      <c r="LD5" s="20"/>
      <c r="LE5" s="20"/>
      <c r="LF5" s="20"/>
      <c r="LG5" s="20"/>
      <c r="LH5" s="20"/>
      <c r="LI5" s="20"/>
      <c r="LJ5" s="20"/>
      <c r="LK5" s="20"/>
      <c r="LL5" s="20"/>
      <c r="LM5" s="20"/>
      <c r="LN5" s="20"/>
      <c r="LO5" s="20"/>
      <c r="LP5" s="20"/>
      <c r="LQ5" s="20"/>
      <c r="LR5" s="20"/>
      <c r="LS5" s="20"/>
      <c r="LT5" s="20"/>
      <c r="LU5" s="20"/>
      <c r="LV5" s="20"/>
      <c r="LW5" s="20"/>
      <c r="LX5" s="20"/>
      <c r="LY5" s="20"/>
      <c r="LZ5" s="20"/>
      <c r="MA5" s="20"/>
      <c r="MB5" s="20"/>
      <c r="MC5" s="20"/>
      <c r="MD5" s="20"/>
      <c r="ME5" s="20"/>
      <c r="MF5" s="20"/>
      <c r="MG5" s="20"/>
      <c r="MH5" s="20"/>
      <c r="MI5" s="20"/>
      <c r="MJ5" s="20"/>
      <c r="MK5" s="20"/>
      <c r="ML5" s="20"/>
      <c r="MM5" s="20"/>
      <c r="MN5" s="20"/>
      <c r="MO5" s="20"/>
      <c r="MP5" s="20"/>
      <c r="MQ5" s="20"/>
      <c r="MR5" s="20"/>
      <c r="MS5" s="20"/>
      <c r="MT5" s="20"/>
      <c r="MU5" s="20"/>
      <c r="MV5" s="20"/>
      <c r="MW5" s="20"/>
      <c r="MX5" s="20"/>
      <c r="MY5" s="20"/>
      <c r="MZ5" s="20"/>
      <c r="NA5" s="20"/>
      <c r="NB5" s="20"/>
      <c r="NC5" s="20"/>
      <c r="ND5" s="20"/>
      <c r="NE5" s="20"/>
      <c r="NF5" s="20"/>
      <c r="NG5" s="20"/>
      <c r="NH5" s="20"/>
      <c r="NI5" s="20"/>
      <c r="NJ5" s="20"/>
      <c r="NK5" s="20"/>
      <c r="NL5" s="20"/>
      <c r="NM5" s="20"/>
      <c r="NN5" s="20"/>
      <c r="NO5" s="20"/>
      <c r="NP5" s="20"/>
      <c r="NQ5" s="20"/>
      <c r="NR5" s="20"/>
      <c r="NS5" s="20"/>
      <c r="NT5" s="20"/>
      <c r="NU5" s="20"/>
      <c r="NV5" s="20"/>
      <c r="NW5" s="20"/>
      <c r="NX5" s="20"/>
      <c r="NY5" s="20"/>
      <c r="NZ5" s="20"/>
      <c r="OA5" s="20"/>
      <c r="OB5" s="20"/>
      <c r="OC5" s="20"/>
      <c r="OD5" s="20"/>
      <c r="OE5" s="20"/>
      <c r="OF5" s="20"/>
      <c r="OG5" s="20"/>
      <c r="OH5" s="20"/>
      <c r="OI5" s="20"/>
      <c r="OJ5" s="20"/>
      <c r="OK5" s="20"/>
      <c r="OL5" s="20"/>
      <c r="OM5" s="20"/>
      <c r="ON5" s="20"/>
      <c r="OO5" s="20"/>
      <c r="OP5" s="20"/>
      <c r="OQ5" s="20"/>
      <c r="OR5" s="20"/>
      <c r="OS5" s="20"/>
      <c r="OT5" s="20"/>
      <c r="OU5" s="20"/>
      <c r="OV5" s="20"/>
      <c r="OW5" s="20"/>
      <c r="OX5" s="20"/>
      <c r="OY5" s="20"/>
      <c r="OZ5" s="20"/>
      <c r="PA5" s="20"/>
      <c r="PB5" s="20"/>
      <c r="PC5" s="20"/>
      <c r="PD5" s="20"/>
      <c r="PE5" s="20"/>
      <c r="PF5" s="20"/>
      <c r="PG5" s="20"/>
      <c r="PH5" s="20"/>
      <c r="PI5" s="20"/>
      <c r="PJ5" s="20"/>
      <c r="PK5" s="20"/>
      <c r="PL5" s="20"/>
      <c r="PM5" s="20"/>
      <c r="PN5" s="20"/>
      <c r="PO5" s="20"/>
      <c r="PP5" s="20"/>
      <c r="PQ5" s="20"/>
      <c r="PR5" s="20"/>
      <c r="PS5" s="20"/>
      <c r="PT5" s="20"/>
      <c r="PU5" s="20"/>
      <c r="PV5" s="20"/>
      <c r="PW5" s="20"/>
      <c r="PX5" s="20"/>
      <c r="PY5" s="20"/>
      <c r="PZ5" s="20"/>
      <c r="QA5" s="20"/>
      <c r="QB5" s="20"/>
      <c r="QC5" s="20"/>
      <c r="QD5" s="20"/>
      <c r="QE5" s="20"/>
      <c r="QF5" s="20"/>
      <c r="QG5" s="20"/>
      <c r="QH5" s="20"/>
      <c r="QI5" s="20"/>
      <c r="QJ5" s="20"/>
    </row>
    <row r="6" spans="1:452" ht="27.95" customHeight="1" x14ac:dyDescent="0.25">
      <c r="A6" s="22" t="s">
        <v>19</v>
      </c>
      <c r="B6" s="23" t="s">
        <v>20</v>
      </c>
      <c r="C6" s="24" t="s">
        <v>21</v>
      </c>
      <c r="D6" s="25" t="s">
        <v>22</v>
      </c>
      <c r="E6" s="26" t="s">
        <v>22</v>
      </c>
      <c r="F6" s="26"/>
      <c r="G6" s="26"/>
      <c r="H6" s="26"/>
      <c r="I6" s="26"/>
      <c r="J6" s="26"/>
      <c r="K6" s="26"/>
      <c r="L6" s="26"/>
      <c r="M6" s="27"/>
      <c r="N6" s="28">
        <f t="shared" ref="N6:N50" si="0">SUM(O6,T6,X6,AB6,AD6)</f>
        <v>0</v>
      </c>
      <c r="O6" s="29">
        <v>0</v>
      </c>
      <c r="P6" s="30">
        <v>0</v>
      </c>
      <c r="Q6" s="26">
        <v>0</v>
      </c>
      <c r="R6" s="26">
        <v>0</v>
      </c>
      <c r="S6" s="26">
        <v>0</v>
      </c>
      <c r="T6" s="31">
        <f t="shared" ref="T6:T43" si="1">R6*Q6*P6+(S6)</f>
        <v>0</v>
      </c>
      <c r="U6" s="25">
        <v>0</v>
      </c>
      <c r="V6" s="26">
        <v>0</v>
      </c>
      <c r="W6" s="26">
        <v>0</v>
      </c>
      <c r="X6" s="32">
        <f>W6*V6*U6</f>
        <v>0</v>
      </c>
      <c r="Y6" s="30">
        <v>0</v>
      </c>
      <c r="Z6" s="26">
        <v>0</v>
      </c>
      <c r="AA6" s="26">
        <v>0</v>
      </c>
      <c r="AB6" s="31">
        <f>AA6*Z6*Y6</f>
        <v>0</v>
      </c>
      <c r="AC6" s="25"/>
      <c r="AD6" s="33">
        <v>0</v>
      </c>
      <c r="AE6" s="34"/>
    </row>
    <row r="7" spans="1:452" ht="27.95" customHeight="1" x14ac:dyDescent="0.25">
      <c r="A7" s="22" t="s">
        <v>23</v>
      </c>
      <c r="B7" s="23" t="s">
        <v>24</v>
      </c>
      <c r="C7" s="24" t="s">
        <v>21</v>
      </c>
      <c r="D7" s="25" t="s">
        <v>22</v>
      </c>
      <c r="E7" s="26" t="s">
        <v>22</v>
      </c>
      <c r="F7" s="26"/>
      <c r="G7" s="26"/>
      <c r="H7" s="26"/>
      <c r="I7" s="26"/>
      <c r="J7" s="26"/>
      <c r="K7" s="26"/>
      <c r="L7" s="26"/>
      <c r="M7" s="27"/>
      <c r="N7" s="28">
        <f t="shared" si="0"/>
        <v>0</v>
      </c>
      <c r="O7" s="29">
        <v>0</v>
      </c>
      <c r="P7" s="30">
        <v>0</v>
      </c>
      <c r="Q7" s="26">
        <v>0</v>
      </c>
      <c r="R7" s="26">
        <v>0</v>
      </c>
      <c r="S7" s="26">
        <v>0</v>
      </c>
      <c r="T7" s="31">
        <f t="shared" si="1"/>
        <v>0</v>
      </c>
      <c r="U7" s="25">
        <v>0</v>
      </c>
      <c r="V7" s="26">
        <v>0</v>
      </c>
      <c r="W7" s="26">
        <v>0</v>
      </c>
      <c r="X7" s="32">
        <f>W7*V7*U7</f>
        <v>0</v>
      </c>
      <c r="Y7" s="30">
        <v>0</v>
      </c>
      <c r="Z7" s="26">
        <v>0</v>
      </c>
      <c r="AA7" s="26">
        <v>0</v>
      </c>
      <c r="AB7" s="31">
        <f>AA7*Z7*Y7</f>
        <v>0</v>
      </c>
      <c r="AC7" s="25"/>
      <c r="AD7" s="33"/>
      <c r="AE7" s="34"/>
    </row>
    <row r="8" spans="1:452" ht="44.25" customHeight="1" x14ac:dyDescent="0.25">
      <c r="A8" s="37" t="s">
        <v>25</v>
      </c>
      <c r="B8" s="23" t="s">
        <v>26</v>
      </c>
      <c r="C8" s="38" t="s">
        <v>21</v>
      </c>
      <c r="D8" s="25" t="s">
        <v>22</v>
      </c>
      <c r="E8" s="26"/>
      <c r="F8" s="26"/>
      <c r="G8" s="26"/>
      <c r="H8" s="26"/>
      <c r="I8" s="26"/>
      <c r="J8" s="26"/>
      <c r="K8" s="26"/>
      <c r="L8" s="26"/>
      <c r="M8" s="27"/>
      <c r="N8" s="28">
        <f t="shared" si="0"/>
        <v>0</v>
      </c>
      <c r="O8" s="29">
        <f t="shared" ref="O8:O33" si="2">SUM(T8,X8,AB8,AD8)*30%</f>
        <v>0</v>
      </c>
      <c r="P8" s="30">
        <v>0</v>
      </c>
      <c r="Q8" s="26">
        <v>0</v>
      </c>
      <c r="R8" s="26">
        <v>0</v>
      </c>
      <c r="S8" s="26"/>
      <c r="T8" s="39">
        <f t="shared" si="1"/>
        <v>0</v>
      </c>
      <c r="U8" s="25">
        <v>0</v>
      </c>
      <c r="V8" s="26">
        <v>0</v>
      </c>
      <c r="W8" s="26">
        <v>0</v>
      </c>
      <c r="X8" s="32">
        <f t="shared" ref="X8:X48" si="3">W8*V8*U8</f>
        <v>0</v>
      </c>
      <c r="Y8" s="30">
        <v>0</v>
      </c>
      <c r="Z8" s="26">
        <v>0</v>
      </c>
      <c r="AA8" s="26">
        <v>0</v>
      </c>
      <c r="AB8" s="31">
        <f>AA8*Z8*Y8</f>
        <v>0</v>
      </c>
      <c r="AC8" s="40"/>
      <c r="AD8" s="33">
        <v>0</v>
      </c>
      <c r="AE8" s="34"/>
    </row>
    <row r="9" spans="1:452" ht="57" customHeight="1" x14ac:dyDescent="0.25">
      <c r="A9" s="37" t="s">
        <v>27</v>
      </c>
      <c r="B9" s="23" t="s">
        <v>28</v>
      </c>
      <c r="C9" s="38" t="s">
        <v>21</v>
      </c>
      <c r="D9" s="25" t="s">
        <v>22</v>
      </c>
      <c r="E9" s="26"/>
      <c r="F9" s="26"/>
      <c r="G9" s="26"/>
      <c r="H9" s="26"/>
      <c r="I9" s="26"/>
      <c r="J9" s="26"/>
      <c r="K9" s="26"/>
      <c r="L9" s="26"/>
      <c r="M9" s="27"/>
      <c r="N9" s="28">
        <f t="shared" si="0"/>
        <v>0</v>
      </c>
      <c r="O9" s="29">
        <f t="shared" si="2"/>
        <v>0</v>
      </c>
      <c r="P9" s="30">
        <v>7</v>
      </c>
      <c r="Q9" s="26">
        <v>1</v>
      </c>
      <c r="R9" s="26">
        <v>0</v>
      </c>
      <c r="S9" s="26">
        <v>0</v>
      </c>
      <c r="T9" s="39">
        <f t="shared" si="1"/>
        <v>0</v>
      </c>
      <c r="U9" s="25">
        <v>0</v>
      </c>
      <c r="V9" s="26">
        <v>0</v>
      </c>
      <c r="W9" s="26">
        <v>0</v>
      </c>
      <c r="X9" s="32">
        <f t="shared" si="3"/>
        <v>0</v>
      </c>
      <c r="Y9" s="30">
        <v>0</v>
      </c>
      <c r="Z9" s="26">
        <v>0</v>
      </c>
      <c r="AA9" s="26">
        <v>0</v>
      </c>
      <c r="AB9" s="31">
        <f t="shared" ref="AB9:AB48" si="4">AA9*Z9*Y9</f>
        <v>0</v>
      </c>
      <c r="AC9" s="40"/>
      <c r="AD9" s="33"/>
      <c r="AE9" s="34"/>
    </row>
    <row r="10" spans="1:452" ht="63" x14ac:dyDescent="0.25">
      <c r="A10" s="37" t="s">
        <v>29</v>
      </c>
      <c r="B10" s="23" t="s">
        <v>30</v>
      </c>
      <c r="C10" s="38" t="s">
        <v>21</v>
      </c>
      <c r="D10" s="25" t="s">
        <v>22</v>
      </c>
      <c r="E10" s="26"/>
      <c r="F10" s="26"/>
      <c r="G10" s="26"/>
      <c r="H10" s="26"/>
      <c r="I10" s="26"/>
      <c r="J10" s="26"/>
      <c r="K10" s="26"/>
      <c r="L10" s="26"/>
      <c r="M10" s="27"/>
      <c r="N10" s="28">
        <f t="shared" si="0"/>
        <v>11375</v>
      </c>
      <c r="O10" s="29">
        <f t="shared" si="2"/>
        <v>2625</v>
      </c>
      <c r="P10" s="30">
        <v>20</v>
      </c>
      <c r="Q10" s="26">
        <v>1</v>
      </c>
      <c r="R10" s="26">
        <v>350</v>
      </c>
      <c r="S10" s="26"/>
      <c r="T10" s="39">
        <f t="shared" si="1"/>
        <v>7000</v>
      </c>
      <c r="U10" s="25">
        <v>0</v>
      </c>
      <c r="V10" s="26">
        <v>0</v>
      </c>
      <c r="W10" s="26">
        <v>0</v>
      </c>
      <c r="X10" s="32">
        <f>W10*V10*U10</f>
        <v>0</v>
      </c>
      <c r="Y10" s="30">
        <v>5</v>
      </c>
      <c r="Z10" s="26">
        <v>1</v>
      </c>
      <c r="AA10" s="26">
        <v>250</v>
      </c>
      <c r="AB10" s="31">
        <f>AA10*Z10*Y10</f>
        <v>1250</v>
      </c>
      <c r="AC10" s="40" t="s">
        <v>31</v>
      </c>
      <c r="AD10" s="33">
        <v>500</v>
      </c>
      <c r="AE10" s="34"/>
    </row>
    <row r="11" spans="1:452" ht="157.5" x14ac:dyDescent="0.25">
      <c r="A11" s="22" t="s">
        <v>32</v>
      </c>
      <c r="B11" s="23" t="s">
        <v>33</v>
      </c>
      <c r="C11" s="38" t="s">
        <v>34</v>
      </c>
      <c r="D11" s="41"/>
      <c r="E11" s="42" t="s">
        <v>22</v>
      </c>
      <c r="F11" s="42" t="s">
        <v>22</v>
      </c>
      <c r="G11" s="42" t="s">
        <v>22</v>
      </c>
      <c r="H11" s="42" t="s">
        <v>22</v>
      </c>
      <c r="I11" s="42" t="s">
        <v>22</v>
      </c>
      <c r="J11" s="42" t="s">
        <v>22</v>
      </c>
      <c r="K11" s="42" t="s">
        <v>22</v>
      </c>
      <c r="L11" s="42" t="s">
        <v>22</v>
      </c>
      <c r="M11" s="43"/>
      <c r="N11" s="28">
        <f t="shared" si="0"/>
        <v>0</v>
      </c>
      <c r="O11" s="29">
        <f t="shared" si="2"/>
        <v>0</v>
      </c>
      <c r="P11" s="30">
        <v>0</v>
      </c>
      <c r="Q11" s="26">
        <v>0</v>
      </c>
      <c r="R11" s="26">
        <v>0</v>
      </c>
      <c r="S11" s="26">
        <v>0</v>
      </c>
      <c r="T11" s="31">
        <f t="shared" si="1"/>
        <v>0</v>
      </c>
      <c r="U11" s="25">
        <v>0</v>
      </c>
      <c r="V11" s="26">
        <v>0</v>
      </c>
      <c r="W11" s="26">
        <v>0</v>
      </c>
      <c r="X11" s="32">
        <f t="shared" si="3"/>
        <v>0</v>
      </c>
      <c r="Y11" s="44">
        <v>0</v>
      </c>
      <c r="Z11" s="42">
        <v>0</v>
      </c>
      <c r="AA11" s="42">
        <v>0</v>
      </c>
      <c r="AB11" s="31">
        <f t="shared" si="4"/>
        <v>0</v>
      </c>
      <c r="AC11" s="40"/>
      <c r="AD11" s="27"/>
      <c r="AE11" s="34"/>
    </row>
    <row r="12" spans="1:452" ht="47.25" x14ac:dyDescent="0.25">
      <c r="A12" s="22" t="s">
        <v>35</v>
      </c>
      <c r="B12" s="23" t="s">
        <v>36</v>
      </c>
      <c r="C12" s="38" t="s">
        <v>21</v>
      </c>
      <c r="D12" s="41"/>
      <c r="E12" s="42" t="s">
        <v>22</v>
      </c>
      <c r="F12" s="42" t="s">
        <v>22</v>
      </c>
      <c r="G12" s="42"/>
      <c r="H12" s="42"/>
      <c r="I12" s="42"/>
      <c r="J12" s="42"/>
      <c r="K12" s="42"/>
      <c r="L12" s="42"/>
      <c r="M12" s="43"/>
      <c r="N12" s="28">
        <f t="shared" si="0"/>
        <v>265278</v>
      </c>
      <c r="O12" s="29">
        <f t="shared" si="2"/>
        <v>61218</v>
      </c>
      <c r="P12" s="30">
        <v>120</v>
      </c>
      <c r="Q12" s="26">
        <v>1</v>
      </c>
      <c r="R12" s="26">
        <v>350</v>
      </c>
      <c r="S12" s="26">
        <v>0</v>
      </c>
      <c r="T12" s="31">
        <f t="shared" si="1"/>
        <v>42000</v>
      </c>
      <c r="U12" s="25">
        <v>120</v>
      </c>
      <c r="V12" s="26">
        <v>1</v>
      </c>
      <c r="W12" s="26">
        <v>0.5</v>
      </c>
      <c r="X12" s="32">
        <f t="shared" si="3"/>
        <v>60</v>
      </c>
      <c r="Y12" s="44">
        <v>180</v>
      </c>
      <c r="Z12" s="42">
        <v>2</v>
      </c>
      <c r="AA12" s="42">
        <v>350</v>
      </c>
      <c r="AB12" s="31">
        <f t="shared" si="4"/>
        <v>126000</v>
      </c>
      <c r="AC12" s="40" t="s">
        <v>37</v>
      </c>
      <c r="AD12" s="45">
        <v>36000</v>
      </c>
      <c r="AE12" s="34"/>
    </row>
    <row r="13" spans="1:452" ht="63" x14ac:dyDescent="0.25">
      <c r="A13" s="22" t="s">
        <v>38</v>
      </c>
      <c r="B13" s="23" t="s">
        <v>39</v>
      </c>
      <c r="C13" s="38" t="s">
        <v>40</v>
      </c>
      <c r="D13" s="41" t="s">
        <v>41</v>
      </c>
      <c r="E13" s="42"/>
      <c r="F13" s="42"/>
      <c r="G13" s="42"/>
      <c r="H13" s="42"/>
      <c r="I13" s="42"/>
      <c r="J13" s="42"/>
      <c r="K13" s="42"/>
      <c r="L13" s="42"/>
      <c r="M13" s="43"/>
      <c r="N13" s="28">
        <f t="shared" si="0"/>
        <v>0</v>
      </c>
      <c r="O13" s="29">
        <f t="shared" si="2"/>
        <v>0</v>
      </c>
      <c r="P13" s="30">
        <v>0</v>
      </c>
      <c r="Q13" s="26">
        <v>0</v>
      </c>
      <c r="R13" s="26">
        <v>0</v>
      </c>
      <c r="S13" s="26"/>
      <c r="T13" s="46">
        <v>0</v>
      </c>
      <c r="U13" s="25">
        <v>0</v>
      </c>
      <c r="V13" s="26">
        <v>0</v>
      </c>
      <c r="W13" s="26">
        <v>0</v>
      </c>
      <c r="X13" s="33">
        <v>0</v>
      </c>
      <c r="Y13" s="44">
        <v>0</v>
      </c>
      <c r="Z13" s="42">
        <v>0</v>
      </c>
      <c r="AA13" s="42">
        <v>0</v>
      </c>
      <c r="AB13" s="46">
        <v>0</v>
      </c>
      <c r="AC13" s="40"/>
      <c r="AD13" s="45"/>
      <c r="AE13" s="34"/>
    </row>
    <row r="14" spans="1:452" x14ac:dyDescent="0.25">
      <c r="A14" s="37" t="s">
        <v>42</v>
      </c>
      <c r="B14" s="47" t="s">
        <v>43</v>
      </c>
      <c r="C14" s="48" t="s">
        <v>21</v>
      </c>
      <c r="D14" s="41"/>
      <c r="E14" s="42" t="s">
        <v>22</v>
      </c>
      <c r="F14" s="42"/>
      <c r="G14" s="42"/>
      <c r="H14" s="42"/>
      <c r="I14" s="42"/>
      <c r="J14" s="42"/>
      <c r="K14" s="42"/>
      <c r="L14" s="42"/>
      <c r="M14" s="43"/>
      <c r="N14" s="28">
        <f t="shared" si="0"/>
        <v>10400</v>
      </c>
      <c r="O14" s="29">
        <f t="shared" si="2"/>
        <v>2400</v>
      </c>
      <c r="P14" s="30">
        <v>0</v>
      </c>
      <c r="Q14" s="26">
        <v>0</v>
      </c>
      <c r="R14" s="26">
        <v>0</v>
      </c>
      <c r="S14" s="26">
        <v>0</v>
      </c>
      <c r="T14" s="31">
        <f>R14*Q14*P14+(S14)</f>
        <v>0</v>
      </c>
      <c r="U14" s="25">
        <v>0</v>
      </c>
      <c r="V14" s="26">
        <v>0</v>
      </c>
      <c r="W14" s="26">
        <v>0</v>
      </c>
      <c r="X14" s="32">
        <f>W14*V14*U14</f>
        <v>0</v>
      </c>
      <c r="Y14" s="44">
        <v>0</v>
      </c>
      <c r="Z14" s="42">
        <v>0</v>
      </c>
      <c r="AA14" s="42">
        <v>0</v>
      </c>
      <c r="AB14" s="31">
        <f>AA14*Z14*Y14</f>
        <v>0</v>
      </c>
      <c r="AC14" s="25" t="s">
        <v>44</v>
      </c>
      <c r="AD14" s="45">
        <v>8000</v>
      </c>
      <c r="AE14" s="34"/>
    </row>
    <row r="15" spans="1:452" x14ac:dyDescent="0.25">
      <c r="A15" s="37" t="s">
        <v>45</v>
      </c>
      <c r="B15" s="23" t="s">
        <v>46</v>
      </c>
      <c r="C15" s="24" t="s">
        <v>21</v>
      </c>
      <c r="D15" s="41"/>
      <c r="E15" s="42" t="s">
        <v>22</v>
      </c>
      <c r="F15" s="42" t="s">
        <v>22</v>
      </c>
      <c r="G15" s="42" t="s">
        <v>22</v>
      </c>
      <c r="H15" s="42"/>
      <c r="I15" s="42"/>
      <c r="J15" s="42"/>
      <c r="K15" s="42"/>
      <c r="L15" s="42"/>
      <c r="M15" s="43"/>
      <c r="N15" s="28">
        <f t="shared" si="0"/>
        <v>71825</v>
      </c>
      <c r="O15" s="29">
        <f t="shared" si="2"/>
        <v>16575</v>
      </c>
      <c r="P15" s="30">
        <v>30</v>
      </c>
      <c r="Q15" s="26">
        <v>1</v>
      </c>
      <c r="R15" s="26">
        <v>350</v>
      </c>
      <c r="S15" s="26">
        <v>0</v>
      </c>
      <c r="T15" s="31">
        <f>R15*Q15*P15+(S15)</f>
        <v>10500</v>
      </c>
      <c r="U15" s="25">
        <v>12000</v>
      </c>
      <c r="V15" s="26">
        <v>1</v>
      </c>
      <c r="W15" s="26">
        <v>0.5</v>
      </c>
      <c r="X15" s="32">
        <f>W15*V15*U15</f>
        <v>6000</v>
      </c>
      <c r="Y15" s="44">
        <v>75</v>
      </c>
      <c r="Z15" s="42">
        <v>1</v>
      </c>
      <c r="AA15" s="42">
        <v>250</v>
      </c>
      <c r="AB15" s="31">
        <f>AA15*Z15*Y15</f>
        <v>18750</v>
      </c>
      <c r="AC15" s="25" t="s">
        <v>47</v>
      </c>
      <c r="AD15" s="45">
        <v>20000</v>
      </c>
      <c r="AE15" s="34"/>
    </row>
    <row r="16" spans="1:452" ht="38.25" customHeight="1" x14ac:dyDescent="0.25">
      <c r="A16" s="37" t="s">
        <v>48</v>
      </c>
      <c r="B16" s="23" t="s">
        <v>49</v>
      </c>
      <c r="C16" s="24" t="s">
        <v>21</v>
      </c>
      <c r="D16" s="41" t="s">
        <v>22</v>
      </c>
      <c r="E16" s="42" t="s">
        <v>22</v>
      </c>
      <c r="F16" s="42" t="s">
        <v>22</v>
      </c>
      <c r="G16" s="42" t="s">
        <v>22</v>
      </c>
      <c r="H16" s="42" t="s">
        <v>22</v>
      </c>
      <c r="I16" s="42" t="s">
        <v>22</v>
      </c>
      <c r="J16" s="42" t="s">
        <v>22</v>
      </c>
      <c r="K16" s="42" t="s">
        <v>22</v>
      </c>
      <c r="L16" s="42" t="s">
        <v>22</v>
      </c>
      <c r="M16" s="43" t="s">
        <v>22</v>
      </c>
      <c r="N16" s="28">
        <f t="shared" si="0"/>
        <v>0</v>
      </c>
      <c r="O16" s="29">
        <f t="shared" si="2"/>
        <v>0</v>
      </c>
      <c r="P16" s="30">
        <v>0</v>
      </c>
      <c r="Q16" s="26">
        <v>0</v>
      </c>
      <c r="R16" s="26">
        <v>0</v>
      </c>
      <c r="S16" s="26">
        <v>0</v>
      </c>
      <c r="T16" s="31">
        <f t="shared" si="1"/>
        <v>0</v>
      </c>
      <c r="U16" s="25">
        <v>0</v>
      </c>
      <c r="V16" s="26">
        <v>0</v>
      </c>
      <c r="W16" s="26">
        <v>0</v>
      </c>
      <c r="X16" s="32">
        <f t="shared" si="3"/>
        <v>0</v>
      </c>
      <c r="Y16" s="44">
        <v>0</v>
      </c>
      <c r="Z16" s="42">
        <v>0</v>
      </c>
      <c r="AA16" s="42">
        <v>0</v>
      </c>
      <c r="AB16" s="31">
        <f t="shared" si="4"/>
        <v>0</v>
      </c>
      <c r="AC16" s="25"/>
      <c r="AD16" s="45"/>
      <c r="AE16" s="34"/>
    </row>
    <row r="17" spans="1:33" ht="27.95" customHeight="1" x14ac:dyDescent="0.25">
      <c r="A17" s="37" t="s">
        <v>50</v>
      </c>
      <c r="B17" s="23" t="s">
        <v>51</v>
      </c>
      <c r="C17" s="24" t="s">
        <v>21</v>
      </c>
      <c r="D17" s="41"/>
      <c r="E17" s="42" t="s">
        <v>22</v>
      </c>
      <c r="F17" s="42" t="s">
        <v>22</v>
      </c>
      <c r="G17" s="42" t="s">
        <v>22</v>
      </c>
      <c r="H17" s="42" t="s">
        <v>22</v>
      </c>
      <c r="I17" s="42"/>
      <c r="J17" s="42"/>
      <c r="K17" s="42"/>
      <c r="L17" s="42"/>
      <c r="M17" s="43"/>
      <c r="N17" s="28">
        <f t="shared" si="0"/>
        <v>85800</v>
      </c>
      <c r="O17" s="29">
        <f t="shared" si="2"/>
        <v>19800</v>
      </c>
      <c r="P17" s="30">
        <v>0</v>
      </c>
      <c r="Q17" s="26">
        <v>0</v>
      </c>
      <c r="R17" s="26">
        <v>0</v>
      </c>
      <c r="S17" s="26">
        <v>0</v>
      </c>
      <c r="T17" s="31">
        <f t="shared" si="1"/>
        <v>0</v>
      </c>
      <c r="U17" s="25">
        <v>0</v>
      </c>
      <c r="V17" s="26">
        <v>0</v>
      </c>
      <c r="W17" s="26">
        <v>0</v>
      </c>
      <c r="X17" s="32">
        <f t="shared" si="3"/>
        <v>0</v>
      </c>
      <c r="Y17" s="44">
        <v>90</v>
      </c>
      <c r="Z17" s="42">
        <v>2</v>
      </c>
      <c r="AA17" s="42">
        <v>200</v>
      </c>
      <c r="AB17" s="31">
        <f t="shared" si="4"/>
        <v>36000</v>
      </c>
      <c r="AC17" s="25" t="s">
        <v>52</v>
      </c>
      <c r="AD17" s="45">
        <v>30000</v>
      </c>
      <c r="AE17" s="34"/>
    </row>
    <row r="18" spans="1:33" s="66" customFormat="1" ht="27.95" customHeight="1" x14ac:dyDescent="0.25">
      <c r="A18" s="49" t="s">
        <v>53</v>
      </c>
      <c r="B18" s="50" t="s">
        <v>54</v>
      </c>
      <c r="C18" s="51" t="s">
        <v>21</v>
      </c>
      <c r="D18" s="52" t="s">
        <v>22</v>
      </c>
      <c r="E18" s="53" t="s">
        <v>22</v>
      </c>
      <c r="F18" s="53" t="s">
        <v>22</v>
      </c>
      <c r="G18" s="53" t="s">
        <v>22</v>
      </c>
      <c r="H18" s="53" t="s">
        <v>22</v>
      </c>
      <c r="I18" s="53" t="s">
        <v>22</v>
      </c>
      <c r="J18" s="53" t="s">
        <v>22</v>
      </c>
      <c r="K18" s="53" t="s">
        <v>22</v>
      </c>
      <c r="L18" s="53" t="s">
        <v>22</v>
      </c>
      <c r="M18" s="54" t="s">
        <v>22</v>
      </c>
      <c r="N18" s="55">
        <f t="shared" si="0"/>
        <v>148850</v>
      </c>
      <c r="O18" s="56">
        <f t="shared" si="2"/>
        <v>34350</v>
      </c>
      <c r="P18" s="57">
        <v>60</v>
      </c>
      <c r="Q18" s="58">
        <v>1</v>
      </c>
      <c r="R18" s="58">
        <v>250</v>
      </c>
      <c r="S18" s="58"/>
      <c r="T18" s="59">
        <v>0</v>
      </c>
      <c r="U18" s="60">
        <v>0</v>
      </c>
      <c r="V18" s="58">
        <v>0</v>
      </c>
      <c r="W18" s="58">
        <v>0</v>
      </c>
      <c r="X18" s="61">
        <v>0</v>
      </c>
      <c r="Y18" s="62">
        <v>45</v>
      </c>
      <c r="Z18" s="53">
        <v>10</v>
      </c>
      <c r="AA18" s="53">
        <v>250</v>
      </c>
      <c r="AB18" s="59">
        <f t="shared" si="4"/>
        <v>112500</v>
      </c>
      <c r="AC18" s="60" t="s">
        <v>55</v>
      </c>
      <c r="AD18" s="63">
        <v>2000</v>
      </c>
      <c r="AE18" s="64"/>
      <c r="AF18" s="65"/>
    </row>
    <row r="19" spans="1:33" ht="27.95" customHeight="1" x14ac:dyDescent="0.25">
      <c r="A19" s="67" t="s">
        <v>56</v>
      </c>
      <c r="B19" s="68" t="s">
        <v>57</v>
      </c>
      <c r="C19" s="69" t="s">
        <v>21</v>
      </c>
      <c r="D19" s="70"/>
      <c r="E19" s="71" t="s">
        <v>22</v>
      </c>
      <c r="F19" s="71" t="s">
        <v>22</v>
      </c>
      <c r="G19" s="71" t="s">
        <v>22</v>
      </c>
      <c r="H19" s="71" t="s">
        <v>41</v>
      </c>
      <c r="I19" s="71"/>
      <c r="J19" s="71"/>
      <c r="K19" s="71"/>
      <c r="L19" s="71"/>
      <c r="M19" s="72"/>
      <c r="N19" s="73">
        <f t="shared" si="0"/>
        <v>1033500</v>
      </c>
      <c r="O19" s="74">
        <f t="shared" si="2"/>
        <v>238500</v>
      </c>
      <c r="P19" s="75">
        <v>0</v>
      </c>
      <c r="Q19" s="71">
        <v>0</v>
      </c>
      <c r="R19" s="71">
        <v>0</v>
      </c>
      <c r="S19" s="71"/>
      <c r="T19" s="76">
        <f t="shared" si="1"/>
        <v>0</v>
      </c>
      <c r="U19" s="70">
        <v>10000</v>
      </c>
      <c r="V19" s="71">
        <v>3</v>
      </c>
      <c r="W19" s="71">
        <v>0.5</v>
      </c>
      <c r="X19" s="77">
        <f t="shared" si="3"/>
        <v>15000</v>
      </c>
      <c r="Y19" s="78">
        <v>0</v>
      </c>
      <c r="Z19" s="79">
        <v>0</v>
      </c>
      <c r="AA19" s="79">
        <v>0</v>
      </c>
      <c r="AB19" s="76">
        <f t="shared" si="4"/>
        <v>0</v>
      </c>
      <c r="AC19" s="80" t="s">
        <v>58</v>
      </c>
      <c r="AD19" s="81">
        <v>780000</v>
      </c>
      <c r="AE19" s="34"/>
      <c r="AF19" s="82"/>
    </row>
    <row r="20" spans="1:33" s="66" customFormat="1" ht="64.5" customHeight="1" x14ac:dyDescent="0.25">
      <c r="A20" s="83" t="s">
        <v>59</v>
      </c>
      <c r="B20" s="84" t="s">
        <v>60</v>
      </c>
      <c r="C20" s="69" t="s">
        <v>21</v>
      </c>
      <c r="D20" s="85"/>
      <c r="E20" s="86"/>
      <c r="F20" s="86"/>
      <c r="G20" s="86"/>
      <c r="H20" s="86"/>
      <c r="I20" s="86"/>
      <c r="J20" s="86" t="s">
        <v>22</v>
      </c>
      <c r="K20" s="86" t="s">
        <v>22</v>
      </c>
      <c r="L20" s="86"/>
      <c r="M20" s="87"/>
      <c r="N20" s="73">
        <f t="shared" si="0"/>
        <v>657800</v>
      </c>
      <c r="O20" s="74">
        <f t="shared" si="2"/>
        <v>151800</v>
      </c>
      <c r="P20" s="88">
        <v>120</v>
      </c>
      <c r="Q20" s="86">
        <v>2</v>
      </c>
      <c r="R20" s="86">
        <v>250</v>
      </c>
      <c r="S20" s="86"/>
      <c r="T20" s="89">
        <f t="shared" si="1"/>
        <v>60000</v>
      </c>
      <c r="U20" s="85">
        <v>20000</v>
      </c>
      <c r="V20" s="86">
        <v>2</v>
      </c>
      <c r="W20" s="86">
        <v>0.5</v>
      </c>
      <c r="X20" s="90">
        <f t="shared" si="3"/>
        <v>20000</v>
      </c>
      <c r="Y20" s="88">
        <v>80</v>
      </c>
      <c r="Z20" s="86">
        <v>2</v>
      </c>
      <c r="AA20" s="86">
        <v>250</v>
      </c>
      <c r="AB20" s="89">
        <f t="shared" si="4"/>
        <v>40000</v>
      </c>
      <c r="AC20" s="83" t="s">
        <v>61</v>
      </c>
      <c r="AD20" s="90">
        <v>386000</v>
      </c>
      <c r="AE20" s="91">
        <v>2000</v>
      </c>
      <c r="AF20" s="92">
        <f>240*800</f>
        <v>192000</v>
      </c>
      <c r="AG20" s="64"/>
    </row>
    <row r="21" spans="1:33" ht="53.25" customHeight="1" x14ac:dyDescent="0.25">
      <c r="A21" s="93" t="s">
        <v>62</v>
      </c>
      <c r="B21" s="94" t="s">
        <v>63</v>
      </c>
      <c r="C21" s="95" t="s">
        <v>21</v>
      </c>
      <c r="D21" s="96" t="s">
        <v>22</v>
      </c>
      <c r="E21" s="97" t="s">
        <v>22</v>
      </c>
      <c r="F21" s="97"/>
      <c r="G21" s="97"/>
      <c r="H21" s="97"/>
      <c r="I21" s="97"/>
      <c r="J21" s="97"/>
      <c r="K21" s="97"/>
      <c r="L21" s="97"/>
      <c r="M21" s="98"/>
      <c r="N21" s="99">
        <f t="shared" si="0"/>
        <v>730600</v>
      </c>
      <c r="O21" s="100">
        <f t="shared" si="2"/>
        <v>168600</v>
      </c>
      <c r="P21" s="101">
        <v>60</v>
      </c>
      <c r="Q21" s="97">
        <v>2</v>
      </c>
      <c r="R21" s="97">
        <v>350</v>
      </c>
      <c r="S21" s="97">
        <v>0</v>
      </c>
      <c r="T21" s="102">
        <f t="shared" si="1"/>
        <v>42000</v>
      </c>
      <c r="U21" s="96">
        <v>15000</v>
      </c>
      <c r="V21" s="97">
        <v>2</v>
      </c>
      <c r="W21" s="97">
        <v>0.5</v>
      </c>
      <c r="X21" s="103">
        <f t="shared" si="3"/>
        <v>15000</v>
      </c>
      <c r="Y21" s="101">
        <v>10</v>
      </c>
      <c r="Z21" s="97">
        <v>2</v>
      </c>
      <c r="AA21" s="97">
        <v>250</v>
      </c>
      <c r="AB21" s="102">
        <f t="shared" si="4"/>
        <v>5000</v>
      </c>
      <c r="AC21" s="96" t="s">
        <v>64</v>
      </c>
      <c r="AD21" s="104">
        <v>500000</v>
      </c>
      <c r="AE21" s="105"/>
      <c r="AF21" s="106">
        <f>AE20*AF20</f>
        <v>384000000</v>
      </c>
      <c r="AG21" s="34"/>
    </row>
    <row r="22" spans="1:33" ht="126" x14ac:dyDescent="0.25">
      <c r="A22" s="107" t="s">
        <v>65</v>
      </c>
      <c r="B22" s="108" t="s">
        <v>66</v>
      </c>
      <c r="C22" s="109" t="s">
        <v>67</v>
      </c>
      <c r="D22" s="110"/>
      <c r="E22" s="111"/>
      <c r="F22" s="111" t="s">
        <v>22</v>
      </c>
      <c r="G22" s="111" t="s">
        <v>22</v>
      </c>
      <c r="H22" s="111"/>
      <c r="I22" s="111"/>
      <c r="J22" s="111"/>
      <c r="K22" s="111"/>
      <c r="L22" s="111"/>
      <c r="M22" s="112"/>
      <c r="N22" s="113">
        <f t="shared" si="0"/>
        <v>737100</v>
      </c>
      <c r="O22" s="114">
        <f t="shared" si="2"/>
        <v>170100</v>
      </c>
      <c r="P22" s="115">
        <v>60</v>
      </c>
      <c r="Q22" s="111">
        <v>2</v>
      </c>
      <c r="R22" s="111">
        <v>350</v>
      </c>
      <c r="S22" s="111">
        <v>0</v>
      </c>
      <c r="T22" s="116">
        <f t="shared" si="1"/>
        <v>42000</v>
      </c>
      <c r="U22" s="110">
        <v>10000</v>
      </c>
      <c r="V22" s="111">
        <v>2</v>
      </c>
      <c r="W22" s="111">
        <v>0.5</v>
      </c>
      <c r="X22" s="117">
        <f t="shared" si="3"/>
        <v>10000</v>
      </c>
      <c r="Y22" s="115">
        <v>30</v>
      </c>
      <c r="Z22" s="111">
        <v>2</v>
      </c>
      <c r="AA22" s="111">
        <v>250</v>
      </c>
      <c r="AB22" s="118">
        <f t="shared" si="4"/>
        <v>15000</v>
      </c>
      <c r="AC22" s="119" t="s">
        <v>68</v>
      </c>
      <c r="AD22" s="120">
        <v>500000</v>
      </c>
      <c r="AE22" s="34"/>
      <c r="AF22" s="3"/>
    </row>
    <row r="23" spans="1:33" ht="63" x14ac:dyDescent="0.25">
      <c r="A23" s="107" t="s">
        <v>69</v>
      </c>
      <c r="B23" s="108" t="s">
        <v>70</v>
      </c>
      <c r="C23" s="109" t="s">
        <v>67</v>
      </c>
      <c r="D23" s="110"/>
      <c r="E23" s="111"/>
      <c r="F23" s="111"/>
      <c r="G23" s="111"/>
      <c r="H23" s="111" t="s">
        <v>22</v>
      </c>
      <c r="I23" s="111" t="s">
        <v>22</v>
      </c>
      <c r="J23" s="111" t="s">
        <v>22</v>
      </c>
      <c r="K23" s="111" t="s">
        <v>22</v>
      </c>
      <c r="L23" s="111" t="s">
        <v>22</v>
      </c>
      <c r="M23" s="112"/>
      <c r="N23" s="113">
        <f t="shared" si="0"/>
        <v>2249000</v>
      </c>
      <c r="O23" s="114">
        <f t="shared" si="2"/>
        <v>519000</v>
      </c>
      <c r="P23" s="115">
        <v>0</v>
      </c>
      <c r="Q23" s="111">
        <v>0</v>
      </c>
      <c r="R23" s="111">
        <v>0</v>
      </c>
      <c r="S23" s="111">
        <v>0</v>
      </c>
      <c r="T23" s="116">
        <f t="shared" si="1"/>
        <v>0</v>
      </c>
      <c r="U23" s="110">
        <v>0</v>
      </c>
      <c r="V23" s="111">
        <v>0</v>
      </c>
      <c r="W23" s="111">
        <v>0</v>
      </c>
      <c r="X23" s="117">
        <f t="shared" si="3"/>
        <v>0</v>
      </c>
      <c r="Y23" s="115">
        <v>0</v>
      </c>
      <c r="Z23" s="111">
        <v>0</v>
      </c>
      <c r="AA23" s="111">
        <v>0</v>
      </c>
      <c r="AB23" s="118">
        <f t="shared" si="4"/>
        <v>0</v>
      </c>
      <c r="AC23" s="119" t="s">
        <v>71</v>
      </c>
      <c r="AD23" s="120">
        <v>1730000</v>
      </c>
      <c r="AE23" s="34"/>
      <c r="AF23" s="3"/>
    </row>
    <row r="24" spans="1:33" ht="157.5" x14ac:dyDescent="0.25">
      <c r="A24" s="107" t="s">
        <v>72</v>
      </c>
      <c r="B24" s="108" t="s">
        <v>73</v>
      </c>
      <c r="C24" s="109" t="s">
        <v>67</v>
      </c>
      <c r="D24" s="110"/>
      <c r="E24" s="111"/>
      <c r="F24" s="111"/>
      <c r="G24" s="111"/>
      <c r="H24" s="111"/>
      <c r="I24" s="111"/>
      <c r="J24" s="111" t="s">
        <v>22</v>
      </c>
      <c r="K24" s="111" t="s">
        <v>22</v>
      </c>
      <c r="L24" s="111" t="s">
        <v>22</v>
      </c>
      <c r="M24" s="112"/>
      <c r="N24" s="113">
        <f t="shared" si="0"/>
        <v>565500</v>
      </c>
      <c r="O24" s="114">
        <f t="shared" si="2"/>
        <v>130500</v>
      </c>
      <c r="P24" s="115">
        <v>80</v>
      </c>
      <c r="Q24" s="111">
        <v>10</v>
      </c>
      <c r="R24" s="111">
        <v>350</v>
      </c>
      <c r="S24" s="111">
        <v>0</v>
      </c>
      <c r="T24" s="116">
        <f t="shared" si="1"/>
        <v>280000</v>
      </c>
      <c r="U24" s="110">
        <v>20000</v>
      </c>
      <c r="V24" s="111">
        <v>10</v>
      </c>
      <c r="W24" s="111">
        <v>0.5</v>
      </c>
      <c r="X24" s="117">
        <f t="shared" si="3"/>
        <v>100000</v>
      </c>
      <c r="Y24" s="115">
        <v>60</v>
      </c>
      <c r="Z24" s="111">
        <v>2</v>
      </c>
      <c r="AA24" s="111">
        <v>250</v>
      </c>
      <c r="AB24" s="118">
        <f t="shared" si="4"/>
        <v>30000</v>
      </c>
      <c r="AC24" s="119" t="s">
        <v>74</v>
      </c>
      <c r="AD24" s="120">
        <v>25000</v>
      </c>
      <c r="AE24" s="34"/>
    </row>
    <row r="25" spans="1:33" ht="31.5" x14ac:dyDescent="0.25">
      <c r="A25" s="37" t="s">
        <v>75</v>
      </c>
      <c r="B25" s="23" t="s">
        <v>76</v>
      </c>
      <c r="C25" s="24" t="s">
        <v>77</v>
      </c>
      <c r="D25" s="25" t="s">
        <v>22</v>
      </c>
      <c r="E25" s="26" t="s">
        <v>22</v>
      </c>
      <c r="F25" s="26" t="s">
        <v>22</v>
      </c>
      <c r="G25" s="26" t="s">
        <v>22</v>
      </c>
      <c r="H25" s="26" t="s">
        <v>22</v>
      </c>
      <c r="I25" s="26" t="s">
        <v>22</v>
      </c>
      <c r="J25" s="26" t="s">
        <v>22</v>
      </c>
      <c r="K25" s="26" t="s">
        <v>22</v>
      </c>
      <c r="L25" s="26" t="s">
        <v>22</v>
      </c>
      <c r="M25" s="27" t="s">
        <v>22</v>
      </c>
      <c r="N25" s="28">
        <f t="shared" si="0"/>
        <v>14950</v>
      </c>
      <c r="O25" s="29">
        <f t="shared" si="2"/>
        <v>3450</v>
      </c>
      <c r="P25" s="30">
        <v>2</v>
      </c>
      <c r="Q25" s="26">
        <v>10</v>
      </c>
      <c r="R25" s="26">
        <v>200</v>
      </c>
      <c r="S25" s="26">
        <v>0</v>
      </c>
      <c r="T25" s="39">
        <f t="shared" si="1"/>
        <v>4000</v>
      </c>
      <c r="U25" s="25">
        <v>300</v>
      </c>
      <c r="V25" s="26">
        <v>10</v>
      </c>
      <c r="W25" s="26">
        <v>0.5</v>
      </c>
      <c r="X25" s="32">
        <f t="shared" si="3"/>
        <v>1500</v>
      </c>
      <c r="Y25" s="30">
        <v>2</v>
      </c>
      <c r="Z25" s="26">
        <v>10</v>
      </c>
      <c r="AA25" s="26">
        <v>200</v>
      </c>
      <c r="AB25" s="31">
        <f t="shared" si="4"/>
        <v>4000</v>
      </c>
      <c r="AC25" s="40" t="s">
        <v>55</v>
      </c>
      <c r="AD25" s="33">
        <v>2000</v>
      </c>
      <c r="AE25" s="34"/>
    </row>
    <row r="26" spans="1:33" s="66" customFormat="1" ht="42" customHeight="1" x14ac:dyDescent="0.25">
      <c r="A26" s="121" t="s">
        <v>78</v>
      </c>
      <c r="B26" s="122" t="s">
        <v>79</v>
      </c>
      <c r="C26" s="123" t="s">
        <v>80</v>
      </c>
      <c r="D26" s="124" t="s">
        <v>22</v>
      </c>
      <c r="E26" s="125" t="s">
        <v>22</v>
      </c>
      <c r="F26" s="125" t="s">
        <v>22</v>
      </c>
      <c r="G26" s="125" t="s">
        <v>22</v>
      </c>
      <c r="H26" s="125" t="s">
        <v>22</v>
      </c>
      <c r="I26" s="125" t="s">
        <v>22</v>
      </c>
      <c r="J26" s="125" t="s">
        <v>22</v>
      </c>
      <c r="K26" s="125" t="s">
        <v>22</v>
      </c>
      <c r="L26" s="125" t="s">
        <v>22</v>
      </c>
      <c r="M26" s="126" t="s">
        <v>22</v>
      </c>
      <c r="N26" s="28">
        <f t="shared" si="0"/>
        <v>834600</v>
      </c>
      <c r="O26" s="29">
        <f t="shared" si="2"/>
        <v>192600</v>
      </c>
      <c r="P26" s="127">
        <v>216</v>
      </c>
      <c r="Q26" s="125">
        <v>10</v>
      </c>
      <c r="R26" s="125">
        <v>200</v>
      </c>
      <c r="S26" s="125"/>
      <c r="T26" s="128">
        <f t="shared" si="1"/>
        <v>432000</v>
      </c>
      <c r="U26" s="124">
        <v>20000</v>
      </c>
      <c r="V26" s="125">
        <v>10</v>
      </c>
      <c r="W26" s="125">
        <v>0.5</v>
      </c>
      <c r="X26" s="129">
        <f t="shared" si="3"/>
        <v>100000</v>
      </c>
      <c r="Y26" s="127">
        <v>54</v>
      </c>
      <c r="Z26" s="125">
        <v>10</v>
      </c>
      <c r="AA26" s="125">
        <v>200</v>
      </c>
      <c r="AB26" s="130">
        <f t="shared" si="4"/>
        <v>108000</v>
      </c>
      <c r="AC26" s="131" t="s">
        <v>55</v>
      </c>
      <c r="AD26" s="129">
        <v>2000</v>
      </c>
      <c r="AE26" s="64"/>
    </row>
    <row r="27" spans="1:33" s="139" customFormat="1" ht="63" x14ac:dyDescent="0.25">
      <c r="A27" s="49" t="s">
        <v>81</v>
      </c>
      <c r="B27" s="50" t="s">
        <v>82</v>
      </c>
      <c r="C27" s="132" t="s">
        <v>40</v>
      </c>
      <c r="D27" s="60" t="s">
        <v>22</v>
      </c>
      <c r="E27" s="58" t="s">
        <v>22</v>
      </c>
      <c r="F27" s="58" t="s">
        <v>22</v>
      </c>
      <c r="G27" s="58" t="s">
        <v>22</v>
      </c>
      <c r="H27" s="58" t="s">
        <v>22</v>
      </c>
      <c r="I27" s="58" t="s">
        <v>22</v>
      </c>
      <c r="J27" s="58" t="s">
        <v>22</v>
      </c>
      <c r="K27" s="58" t="s">
        <v>22</v>
      </c>
      <c r="L27" s="58" t="s">
        <v>22</v>
      </c>
      <c r="M27" s="133" t="s">
        <v>22</v>
      </c>
      <c r="N27" s="55">
        <f t="shared" si="0"/>
        <v>205400</v>
      </c>
      <c r="O27" s="56">
        <f t="shared" si="2"/>
        <v>47400</v>
      </c>
      <c r="P27" s="57">
        <v>14</v>
      </c>
      <c r="Q27" s="58">
        <v>10</v>
      </c>
      <c r="R27" s="58">
        <v>200</v>
      </c>
      <c r="S27" s="134"/>
      <c r="T27" s="135">
        <f t="shared" si="1"/>
        <v>28000</v>
      </c>
      <c r="U27" s="60">
        <v>20000</v>
      </c>
      <c r="V27" s="58">
        <v>10</v>
      </c>
      <c r="W27" s="58">
        <v>0.5</v>
      </c>
      <c r="X27" s="136">
        <f t="shared" si="3"/>
        <v>100000</v>
      </c>
      <c r="Y27" s="57">
        <v>14</v>
      </c>
      <c r="Z27" s="58">
        <v>10</v>
      </c>
      <c r="AA27" s="58">
        <v>200</v>
      </c>
      <c r="AB27" s="137">
        <f t="shared" si="4"/>
        <v>28000</v>
      </c>
      <c r="AC27" s="138" t="s">
        <v>55</v>
      </c>
      <c r="AD27" s="61">
        <v>2000</v>
      </c>
      <c r="AE27" s="34"/>
      <c r="AF27" s="35"/>
      <c r="AG27" s="35"/>
    </row>
    <row r="28" spans="1:33" s="139" customFormat="1" ht="31.5" x14ac:dyDescent="0.25">
      <c r="A28" s="49" t="s">
        <v>83</v>
      </c>
      <c r="B28" s="50" t="s">
        <v>84</v>
      </c>
      <c r="C28" s="51" t="s">
        <v>85</v>
      </c>
      <c r="D28" s="140"/>
      <c r="E28" s="134"/>
      <c r="F28" s="58" t="s">
        <v>22</v>
      </c>
      <c r="G28" s="58" t="s">
        <v>22</v>
      </c>
      <c r="H28" s="58"/>
      <c r="I28" s="134"/>
      <c r="J28" s="134"/>
      <c r="K28" s="134"/>
      <c r="L28" s="134"/>
      <c r="M28" s="141"/>
      <c r="N28" s="55">
        <f t="shared" si="0"/>
        <v>582400</v>
      </c>
      <c r="O28" s="56">
        <f t="shared" si="2"/>
        <v>134400</v>
      </c>
      <c r="P28" s="142"/>
      <c r="Q28" s="134"/>
      <c r="R28" s="134"/>
      <c r="S28" s="134"/>
      <c r="T28" s="135">
        <f t="shared" si="1"/>
        <v>0</v>
      </c>
      <c r="U28" s="140"/>
      <c r="V28" s="134"/>
      <c r="W28" s="134"/>
      <c r="X28" s="136">
        <f t="shared" si="3"/>
        <v>0</v>
      </c>
      <c r="Y28" s="57">
        <v>792</v>
      </c>
      <c r="Z28" s="58">
        <v>2</v>
      </c>
      <c r="AA28" s="58">
        <v>250</v>
      </c>
      <c r="AB28" s="137">
        <f t="shared" si="4"/>
        <v>396000</v>
      </c>
      <c r="AC28" s="138" t="s">
        <v>86</v>
      </c>
      <c r="AD28" s="61">
        <v>52000</v>
      </c>
      <c r="AE28" s="34"/>
      <c r="AF28" s="35"/>
      <c r="AG28" s="35"/>
    </row>
    <row r="29" spans="1:33" s="139" customFormat="1" ht="267.75" x14ac:dyDescent="0.25">
      <c r="A29" s="49" t="s">
        <v>87</v>
      </c>
      <c r="B29" s="50" t="s">
        <v>88</v>
      </c>
      <c r="C29" s="51" t="s">
        <v>85</v>
      </c>
      <c r="D29" s="60"/>
      <c r="E29" s="58"/>
      <c r="F29" s="58"/>
      <c r="G29" s="58"/>
      <c r="H29" s="58" t="s">
        <v>22</v>
      </c>
      <c r="I29" s="58" t="s">
        <v>22</v>
      </c>
      <c r="J29" s="58"/>
      <c r="K29" s="134"/>
      <c r="L29" s="134"/>
      <c r="M29" s="141"/>
      <c r="N29" s="55">
        <f>SUM(O29,T29,X29,AB29,AD29)</f>
        <v>425100</v>
      </c>
      <c r="O29" s="56">
        <f>SUM(T29,X29,AB29,AD29)*30%</f>
        <v>98100</v>
      </c>
      <c r="P29" s="57">
        <v>360</v>
      </c>
      <c r="Q29" s="58">
        <v>2</v>
      </c>
      <c r="R29" s="58">
        <v>250</v>
      </c>
      <c r="S29" s="134"/>
      <c r="T29" s="135">
        <f>R29*Q29*P29+(S29)</f>
        <v>180000</v>
      </c>
      <c r="U29" s="60">
        <v>50000</v>
      </c>
      <c r="V29" s="58">
        <v>2</v>
      </c>
      <c r="W29" s="58">
        <v>0.5</v>
      </c>
      <c r="X29" s="136">
        <f>W29*V29*U29</f>
        <v>50000</v>
      </c>
      <c r="Y29" s="57">
        <v>90</v>
      </c>
      <c r="Z29" s="58">
        <v>2</v>
      </c>
      <c r="AA29" s="58">
        <v>250</v>
      </c>
      <c r="AB29" s="137">
        <f>AA29*Z29*Y29</f>
        <v>45000</v>
      </c>
      <c r="AC29" s="138" t="s">
        <v>89</v>
      </c>
      <c r="AD29" s="143">
        <f>$AD$28</f>
        <v>52000</v>
      </c>
      <c r="AE29" s="144"/>
      <c r="AF29" s="145"/>
      <c r="AG29" s="35"/>
    </row>
    <row r="30" spans="1:33" ht="31.5" x14ac:dyDescent="0.25">
      <c r="A30" s="49" t="s">
        <v>90</v>
      </c>
      <c r="B30" s="50" t="s">
        <v>91</v>
      </c>
      <c r="C30" s="51" t="s">
        <v>85</v>
      </c>
      <c r="D30" s="60"/>
      <c r="E30" s="58" t="s">
        <v>22</v>
      </c>
      <c r="F30" s="58" t="s">
        <v>22</v>
      </c>
      <c r="G30" s="58"/>
      <c r="H30" s="58"/>
      <c r="I30" s="58"/>
      <c r="J30" s="58"/>
      <c r="K30" s="134"/>
      <c r="L30" s="134"/>
      <c r="M30" s="141"/>
      <c r="N30" s="55">
        <f>SUM(O30,T30,X30,AB30,AD30)</f>
        <v>184600</v>
      </c>
      <c r="O30" s="56">
        <f>SUM(T30,X30,AB30,AD30)*30%</f>
        <v>42600</v>
      </c>
      <c r="P30" s="57">
        <v>120</v>
      </c>
      <c r="Q30" s="58">
        <v>2</v>
      </c>
      <c r="R30" s="58">
        <v>250</v>
      </c>
      <c r="S30" s="134"/>
      <c r="T30" s="135">
        <f>R30*Q30*P30+(S30)</f>
        <v>60000</v>
      </c>
      <c r="U30" s="60">
        <v>50000</v>
      </c>
      <c r="V30" s="58">
        <v>2</v>
      </c>
      <c r="W30" s="58">
        <v>0.5</v>
      </c>
      <c r="X30" s="136">
        <f>W30*V30*U30</f>
        <v>50000</v>
      </c>
      <c r="Y30" s="57">
        <v>60</v>
      </c>
      <c r="Z30" s="58">
        <v>2</v>
      </c>
      <c r="AA30" s="58">
        <v>250</v>
      </c>
      <c r="AB30" s="137">
        <f>AA30*Z30*Y30</f>
        <v>30000</v>
      </c>
      <c r="AC30" s="138" t="s">
        <v>55</v>
      </c>
      <c r="AD30" s="143">
        <v>2000</v>
      </c>
      <c r="AE30" s="34"/>
    </row>
    <row r="31" spans="1:33" s="139" customFormat="1" ht="47.25" x14ac:dyDescent="0.25">
      <c r="A31" s="49" t="s">
        <v>92</v>
      </c>
      <c r="B31" s="50" t="s">
        <v>93</v>
      </c>
      <c r="C31" s="51" t="s">
        <v>85</v>
      </c>
      <c r="D31" s="60"/>
      <c r="E31" s="58"/>
      <c r="F31" s="58"/>
      <c r="G31" s="58"/>
      <c r="H31" s="58"/>
      <c r="I31" s="58" t="s">
        <v>22</v>
      </c>
      <c r="J31" s="58" t="s">
        <v>22</v>
      </c>
      <c r="K31" s="134"/>
      <c r="L31" s="134"/>
      <c r="M31" s="141"/>
      <c r="N31" s="55">
        <f t="shared" si="0"/>
        <v>126880</v>
      </c>
      <c r="O31" s="56">
        <f t="shared" si="2"/>
        <v>29280</v>
      </c>
      <c r="P31" s="142"/>
      <c r="Q31" s="134"/>
      <c r="R31" s="134"/>
      <c r="S31" s="134"/>
      <c r="T31" s="135">
        <f t="shared" si="1"/>
        <v>0</v>
      </c>
      <c r="U31" s="60">
        <v>10000</v>
      </c>
      <c r="V31" s="58">
        <v>1</v>
      </c>
      <c r="W31" s="58">
        <v>0.5</v>
      </c>
      <c r="X31" s="61">
        <f t="shared" si="3"/>
        <v>5000</v>
      </c>
      <c r="Y31" s="57">
        <v>360</v>
      </c>
      <c r="Z31" s="58">
        <v>1</v>
      </c>
      <c r="AA31" s="58">
        <v>250</v>
      </c>
      <c r="AB31" s="59">
        <f t="shared" si="4"/>
        <v>90000</v>
      </c>
      <c r="AC31" s="138" t="s">
        <v>94</v>
      </c>
      <c r="AD31" s="61">
        <v>2600</v>
      </c>
      <c r="AE31" s="34"/>
      <c r="AF31" s="35"/>
      <c r="AG31" s="35"/>
    </row>
    <row r="32" spans="1:33" s="139" customFormat="1" ht="63" x14ac:dyDescent="0.25">
      <c r="A32" s="49" t="s">
        <v>95</v>
      </c>
      <c r="B32" s="50" t="s">
        <v>96</v>
      </c>
      <c r="C32" s="132" t="s">
        <v>97</v>
      </c>
      <c r="D32" s="60"/>
      <c r="E32" s="58"/>
      <c r="F32" s="58"/>
      <c r="G32" s="58"/>
      <c r="H32" s="58"/>
      <c r="I32" s="58"/>
      <c r="J32" s="58" t="s">
        <v>22</v>
      </c>
      <c r="K32" s="58" t="s">
        <v>22</v>
      </c>
      <c r="L32" s="58"/>
      <c r="M32" s="133"/>
      <c r="N32" s="55">
        <f t="shared" si="0"/>
        <v>1820000</v>
      </c>
      <c r="O32" s="56">
        <f t="shared" si="2"/>
        <v>420000</v>
      </c>
      <c r="P32" s="142"/>
      <c r="Q32" s="134"/>
      <c r="R32" s="134"/>
      <c r="S32" s="134"/>
      <c r="T32" s="135">
        <f t="shared" si="1"/>
        <v>0</v>
      </c>
      <c r="U32" s="140"/>
      <c r="V32" s="134"/>
      <c r="W32" s="134"/>
      <c r="X32" s="136">
        <f t="shared" si="3"/>
        <v>0</v>
      </c>
      <c r="Y32" s="142"/>
      <c r="Z32" s="134"/>
      <c r="AA32" s="134"/>
      <c r="AB32" s="137">
        <f t="shared" si="4"/>
        <v>0</v>
      </c>
      <c r="AC32" s="138" t="s">
        <v>98</v>
      </c>
      <c r="AD32" s="61">
        <v>1400000</v>
      </c>
      <c r="AE32" s="34"/>
      <c r="AF32" s="35"/>
      <c r="AG32" s="35"/>
    </row>
    <row r="33" spans="1:33" s="139" customFormat="1" ht="47.25" x14ac:dyDescent="0.25">
      <c r="A33" s="49" t="s">
        <v>99</v>
      </c>
      <c r="B33" s="50" t="s">
        <v>100</v>
      </c>
      <c r="C33" s="132" t="s">
        <v>101</v>
      </c>
      <c r="D33" s="60"/>
      <c r="E33" s="58"/>
      <c r="F33" s="58" t="s">
        <v>22</v>
      </c>
      <c r="G33" s="58" t="s">
        <v>22</v>
      </c>
      <c r="H33" s="58"/>
      <c r="I33" s="58"/>
      <c r="J33" s="58"/>
      <c r="K33" s="58"/>
      <c r="L33" s="58"/>
      <c r="M33" s="133"/>
      <c r="N33" s="55">
        <f t="shared" si="0"/>
        <v>832000</v>
      </c>
      <c r="O33" s="56">
        <f t="shared" si="2"/>
        <v>192000</v>
      </c>
      <c r="P33" s="142"/>
      <c r="Q33" s="134"/>
      <c r="R33" s="134"/>
      <c r="S33" s="134"/>
      <c r="T33" s="135">
        <f t="shared" si="1"/>
        <v>0</v>
      </c>
      <c r="U33" s="140"/>
      <c r="V33" s="134"/>
      <c r="W33" s="134"/>
      <c r="X33" s="136">
        <f t="shared" si="3"/>
        <v>0</v>
      </c>
      <c r="Y33" s="142"/>
      <c r="Z33" s="134"/>
      <c r="AA33" s="134"/>
      <c r="AB33" s="137">
        <f t="shared" si="4"/>
        <v>0</v>
      </c>
      <c r="AC33" s="138" t="s">
        <v>102</v>
      </c>
      <c r="AD33" s="61">
        <f>32*20000</f>
        <v>640000</v>
      </c>
      <c r="AE33" s="34"/>
      <c r="AF33" s="35"/>
      <c r="AG33" s="35"/>
    </row>
    <row r="34" spans="1:33" ht="252" x14ac:dyDescent="0.25">
      <c r="A34" s="146" t="s">
        <v>103</v>
      </c>
      <c r="B34" s="94" t="s">
        <v>104</v>
      </c>
      <c r="C34" s="147" t="s">
        <v>105</v>
      </c>
      <c r="D34" s="96"/>
      <c r="E34" s="97"/>
      <c r="F34" s="97"/>
      <c r="G34" s="97" t="s">
        <v>22</v>
      </c>
      <c r="H34" s="97" t="s">
        <v>22</v>
      </c>
      <c r="I34" s="97"/>
      <c r="J34" s="97"/>
      <c r="K34" s="97"/>
      <c r="L34" s="97"/>
      <c r="M34" s="98"/>
      <c r="N34" s="99">
        <f>SUM(O34,T34,X34,AB34,AD34)</f>
        <v>226460</v>
      </c>
      <c r="O34" s="100">
        <f>SUM(T34,X34,AB34,AD34)*30%</f>
        <v>52260</v>
      </c>
      <c r="P34" s="101">
        <v>60</v>
      </c>
      <c r="Q34" s="97">
        <v>2</v>
      </c>
      <c r="R34" s="97">
        <v>350</v>
      </c>
      <c r="S34" s="97"/>
      <c r="T34" s="148">
        <f t="shared" si="1"/>
        <v>42000</v>
      </c>
      <c r="U34" s="96">
        <v>10000</v>
      </c>
      <c r="V34" s="97">
        <v>2</v>
      </c>
      <c r="W34" s="97">
        <v>0.5</v>
      </c>
      <c r="X34" s="103">
        <f t="shared" si="3"/>
        <v>10000</v>
      </c>
      <c r="Y34" s="101">
        <v>60</v>
      </c>
      <c r="Z34" s="97">
        <v>2</v>
      </c>
      <c r="AA34" s="97">
        <v>200</v>
      </c>
      <c r="AB34" s="102">
        <f t="shared" si="4"/>
        <v>24000</v>
      </c>
      <c r="AC34" s="149" t="s">
        <v>106</v>
      </c>
      <c r="AD34" s="104">
        <v>98200</v>
      </c>
      <c r="AE34" s="34"/>
    </row>
    <row r="35" spans="1:33" ht="252" x14ac:dyDescent="0.25">
      <c r="A35" s="146" t="s">
        <v>103</v>
      </c>
      <c r="B35" s="94" t="s">
        <v>104</v>
      </c>
      <c r="C35" s="147" t="s">
        <v>107</v>
      </c>
      <c r="D35" s="96"/>
      <c r="E35" s="97"/>
      <c r="F35" s="97"/>
      <c r="G35" s="97" t="s">
        <v>22</v>
      </c>
      <c r="H35" s="97" t="s">
        <v>22</v>
      </c>
      <c r="I35" s="97"/>
      <c r="J35" s="97"/>
      <c r="K35" s="97"/>
      <c r="L35" s="97"/>
      <c r="M35" s="98"/>
      <c r="N35" s="99">
        <f t="shared" si="0"/>
        <v>654680</v>
      </c>
      <c r="O35" s="100">
        <f>SUM(T35,X35,AB35,AD35)*30%</f>
        <v>151080</v>
      </c>
      <c r="P35" s="101">
        <v>118</v>
      </c>
      <c r="Q35" s="97">
        <v>2</v>
      </c>
      <c r="R35" s="97">
        <v>350</v>
      </c>
      <c r="S35" s="97"/>
      <c r="T35" s="148">
        <f t="shared" si="1"/>
        <v>82600</v>
      </c>
      <c r="U35" s="96">
        <v>10000</v>
      </c>
      <c r="V35" s="97">
        <v>2</v>
      </c>
      <c r="W35" s="97">
        <v>0.5</v>
      </c>
      <c r="X35" s="103">
        <f t="shared" si="3"/>
        <v>10000</v>
      </c>
      <c r="Y35" s="101">
        <v>118</v>
      </c>
      <c r="Z35" s="97">
        <v>10</v>
      </c>
      <c r="AA35" s="97">
        <v>200</v>
      </c>
      <c r="AB35" s="102">
        <f t="shared" si="4"/>
        <v>236000</v>
      </c>
      <c r="AC35" s="149" t="s">
        <v>106</v>
      </c>
      <c r="AD35" s="104">
        <v>175000</v>
      </c>
      <c r="AE35" s="34"/>
    </row>
    <row r="36" spans="1:33" ht="267.75" x14ac:dyDescent="0.25">
      <c r="A36" s="146" t="s">
        <v>108</v>
      </c>
      <c r="B36" s="94" t="s">
        <v>109</v>
      </c>
      <c r="C36" s="147" t="s">
        <v>110</v>
      </c>
      <c r="D36" s="96"/>
      <c r="E36" s="97"/>
      <c r="F36" s="97"/>
      <c r="G36" s="97" t="s">
        <v>22</v>
      </c>
      <c r="H36" s="97" t="s">
        <v>22</v>
      </c>
      <c r="I36" s="97"/>
      <c r="J36" s="97"/>
      <c r="K36" s="97"/>
      <c r="L36" s="97"/>
      <c r="M36" s="98"/>
      <c r="N36" s="99">
        <f t="shared" si="0"/>
        <v>587860</v>
      </c>
      <c r="O36" s="100">
        <f>SUM(T36,X36,AB36,AD36)*30%</f>
        <v>135660</v>
      </c>
      <c r="P36" s="101">
        <v>50</v>
      </c>
      <c r="Q36" s="97">
        <v>2</v>
      </c>
      <c r="R36" s="97">
        <v>350</v>
      </c>
      <c r="S36" s="97"/>
      <c r="T36" s="148">
        <f t="shared" si="1"/>
        <v>35000</v>
      </c>
      <c r="U36" s="96">
        <v>20000</v>
      </c>
      <c r="V36" s="97">
        <v>2</v>
      </c>
      <c r="W36" s="97">
        <v>0.5</v>
      </c>
      <c r="X36" s="103">
        <f t="shared" si="3"/>
        <v>20000</v>
      </c>
      <c r="Y36" s="101">
        <v>118</v>
      </c>
      <c r="Z36" s="97">
        <v>2</v>
      </c>
      <c r="AA36" s="97">
        <v>200</v>
      </c>
      <c r="AB36" s="102">
        <f t="shared" si="4"/>
        <v>47200</v>
      </c>
      <c r="AC36" s="149" t="s">
        <v>111</v>
      </c>
      <c r="AD36" s="104">
        <v>350000</v>
      </c>
      <c r="AE36" s="34"/>
    </row>
    <row r="37" spans="1:33" ht="31.5" x14ac:dyDescent="0.25">
      <c r="A37" s="146" t="s">
        <v>112</v>
      </c>
      <c r="B37" s="94" t="s">
        <v>113</v>
      </c>
      <c r="C37" s="147" t="s">
        <v>114</v>
      </c>
      <c r="D37" s="96"/>
      <c r="E37" s="97" t="s">
        <v>22</v>
      </c>
      <c r="F37" s="97"/>
      <c r="G37" s="97"/>
      <c r="H37" s="97"/>
      <c r="I37" s="97"/>
      <c r="J37" s="97"/>
      <c r="K37" s="97"/>
      <c r="L37" s="97"/>
      <c r="M37" s="98"/>
      <c r="N37" s="99">
        <f t="shared" si="0"/>
        <v>51350</v>
      </c>
      <c r="O37" s="100">
        <f>SUM(T37,X37,AB37,AD37)*30%</f>
        <v>11850</v>
      </c>
      <c r="P37" s="101">
        <v>30</v>
      </c>
      <c r="Q37" s="97">
        <v>1</v>
      </c>
      <c r="R37" s="97">
        <v>350</v>
      </c>
      <c r="S37" s="97"/>
      <c r="T37" s="148">
        <f t="shared" si="1"/>
        <v>10500</v>
      </c>
      <c r="U37" s="96">
        <v>15000</v>
      </c>
      <c r="V37" s="97">
        <v>1</v>
      </c>
      <c r="W37" s="97">
        <v>0.5</v>
      </c>
      <c r="X37" s="103">
        <f t="shared" si="3"/>
        <v>7500</v>
      </c>
      <c r="Y37" s="101">
        <v>60</v>
      </c>
      <c r="Z37" s="97">
        <v>1</v>
      </c>
      <c r="AA37" s="97">
        <v>350</v>
      </c>
      <c r="AB37" s="102">
        <f t="shared" si="4"/>
        <v>21000</v>
      </c>
      <c r="AC37" s="149" t="s">
        <v>115</v>
      </c>
      <c r="AD37" s="104">
        <v>500</v>
      </c>
      <c r="AE37" s="34"/>
    </row>
    <row r="38" spans="1:33" s="139" customFormat="1" ht="252" x14ac:dyDescent="0.25">
      <c r="A38" s="150" t="s">
        <v>116</v>
      </c>
      <c r="B38" s="151" t="s">
        <v>117</v>
      </c>
      <c r="C38" s="147" t="s">
        <v>67</v>
      </c>
      <c r="D38" s="152"/>
      <c r="E38" s="153"/>
      <c r="F38" s="153"/>
      <c r="G38" s="153"/>
      <c r="H38" s="153"/>
      <c r="I38" s="153"/>
      <c r="J38" s="153" t="s">
        <v>22</v>
      </c>
      <c r="K38" s="153" t="s">
        <v>22</v>
      </c>
      <c r="L38" s="153" t="s">
        <v>22</v>
      </c>
      <c r="M38" s="154"/>
      <c r="N38" s="99">
        <f>SUM(O38,T38,X38,AB38,AD38)</f>
        <v>130475</v>
      </c>
      <c r="O38" s="100">
        <f>SUM(T38,X38,AB38,AD41)*30%</f>
        <v>22725</v>
      </c>
      <c r="P38" s="101">
        <v>25</v>
      </c>
      <c r="Q38" s="97">
        <v>3</v>
      </c>
      <c r="R38" s="97">
        <v>350</v>
      </c>
      <c r="S38" s="97"/>
      <c r="T38" s="102">
        <f>R38*Q38*P38+(S38)</f>
        <v>26250</v>
      </c>
      <c r="U38" s="96">
        <v>15000</v>
      </c>
      <c r="V38" s="97">
        <v>3</v>
      </c>
      <c r="W38" s="97">
        <v>0.5</v>
      </c>
      <c r="X38" s="103">
        <f>W38*V38*U38</f>
        <v>22500</v>
      </c>
      <c r="Y38" s="155">
        <v>20</v>
      </c>
      <c r="Z38" s="97">
        <v>3</v>
      </c>
      <c r="AA38" s="156">
        <v>200</v>
      </c>
      <c r="AB38" s="102">
        <f>AA38*Z38*Y38</f>
        <v>12000</v>
      </c>
      <c r="AC38" s="149" t="s">
        <v>118</v>
      </c>
      <c r="AD38" s="104">
        <v>47000</v>
      </c>
      <c r="AE38" s="34"/>
      <c r="AF38" s="35"/>
      <c r="AG38" s="35"/>
    </row>
    <row r="39" spans="1:33" ht="192" customHeight="1" x14ac:dyDescent="0.25">
      <c r="A39" s="67" t="s">
        <v>119</v>
      </c>
      <c r="B39" s="68" t="s">
        <v>120</v>
      </c>
      <c r="C39" s="157" t="s">
        <v>121</v>
      </c>
      <c r="D39" s="158"/>
      <c r="E39" s="159" t="s">
        <v>22</v>
      </c>
      <c r="F39" s="159"/>
      <c r="G39" s="159"/>
      <c r="H39" s="159"/>
      <c r="I39" s="159"/>
      <c r="J39" s="159"/>
      <c r="K39" s="159"/>
      <c r="L39" s="159" t="s">
        <v>22</v>
      </c>
      <c r="M39" s="160"/>
      <c r="N39" s="73">
        <f t="shared" si="0"/>
        <v>747500</v>
      </c>
      <c r="O39" s="74">
        <f>SUM(T39,X39,AB39,AD39)*30%</f>
        <v>172500</v>
      </c>
      <c r="P39" s="75">
        <v>60</v>
      </c>
      <c r="Q39" s="71">
        <v>2</v>
      </c>
      <c r="R39" s="71">
        <v>350</v>
      </c>
      <c r="S39" s="71"/>
      <c r="T39" s="76">
        <f t="shared" si="1"/>
        <v>42000</v>
      </c>
      <c r="U39" s="70">
        <v>15000</v>
      </c>
      <c r="V39" s="71">
        <v>2</v>
      </c>
      <c r="W39" s="71">
        <v>0.5</v>
      </c>
      <c r="X39" s="77">
        <f t="shared" si="3"/>
        <v>15000</v>
      </c>
      <c r="Y39" s="161">
        <v>45</v>
      </c>
      <c r="Z39" s="71">
        <v>2</v>
      </c>
      <c r="AA39" s="162">
        <v>200</v>
      </c>
      <c r="AB39" s="76">
        <f t="shared" si="4"/>
        <v>18000</v>
      </c>
      <c r="AC39" s="80" t="s">
        <v>122</v>
      </c>
      <c r="AD39" s="72">
        <v>500000</v>
      </c>
      <c r="AE39" s="34"/>
    </row>
    <row r="40" spans="1:33" ht="192" customHeight="1" x14ac:dyDescent="0.25">
      <c r="A40" s="67" t="s">
        <v>119</v>
      </c>
      <c r="B40" s="68" t="s">
        <v>120</v>
      </c>
      <c r="C40" s="157" t="s">
        <v>123</v>
      </c>
      <c r="D40" s="158"/>
      <c r="E40" s="159"/>
      <c r="F40" s="159" t="s">
        <v>22</v>
      </c>
      <c r="G40" s="159"/>
      <c r="H40" s="159"/>
      <c r="I40" s="159"/>
      <c r="J40" s="159"/>
      <c r="K40" s="159" t="s">
        <v>22</v>
      </c>
      <c r="L40" s="159"/>
      <c r="M40" s="160"/>
      <c r="N40" s="73">
        <f t="shared" si="0"/>
        <v>747500</v>
      </c>
      <c r="O40" s="74">
        <f>SUM(T40,X40,AB40,AD40)*30%</f>
        <v>172500</v>
      </c>
      <c r="P40" s="75">
        <v>60</v>
      </c>
      <c r="Q40" s="71">
        <v>2</v>
      </c>
      <c r="R40" s="71">
        <v>350</v>
      </c>
      <c r="S40" s="71"/>
      <c r="T40" s="76">
        <f t="shared" si="1"/>
        <v>42000</v>
      </c>
      <c r="U40" s="70">
        <v>15000</v>
      </c>
      <c r="V40" s="71">
        <v>2</v>
      </c>
      <c r="W40" s="71">
        <v>0.5</v>
      </c>
      <c r="X40" s="77">
        <f t="shared" si="3"/>
        <v>15000</v>
      </c>
      <c r="Y40" s="161">
        <v>45</v>
      </c>
      <c r="Z40" s="71">
        <v>2</v>
      </c>
      <c r="AA40" s="162">
        <v>200</v>
      </c>
      <c r="AB40" s="76">
        <f t="shared" si="4"/>
        <v>18000</v>
      </c>
      <c r="AC40" s="80" t="s">
        <v>122</v>
      </c>
      <c r="AD40" s="72">
        <v>500000</v>
      </c>
      <c r="AE40" s="34"/>
    </row>
    <row r="41" spans="1:33" ht="60.75" customHeight="1" x14ac:dyDescent="0.25">
      <c r="A41" s="107" t="s">
        <v>124</v>
      </c>
      <c r="B41" s="108" t="s">
        <v>125</v>
      </c>
      <c r="C41" s="109" t="s">
        <v>126</v>
      </c>
      <c r="D41" s="110"/>
      <c r="E41" s="111" t="s">
        <v>22</v>
      </c>
      <c r="F41" s="111"/>
      <c r="G41" s="111"/>
      <c r="H41" s="111"/>
      <c r="I41" s="111"/>
      <c r="J41" s="111"/>
      <c r="K41" s="111"/>
      <c r="L41" s="111"/>
      <c r="M41" s="112"/>
      <c r="N41" s="113">
        <f t="shared" si="0"/>
        <v>72460</v>
      </c>
      <c r="O41" s="114">
        <f>SUM(T41,X41,AB41,AD43)*30%</f>
        <v>13260</v>
      </c>
      <c r="P41" s="115">
        <v>90</v>
      </c>
      <c r="Q41" s="111">
        <v>1</v>
      </c>
      <c r="R41" s="111">
        <v>280</v>
      </c>
      <c r="S41" s="111"/>
      <c r="T41" s="118">
        <f t="shared" si="1"/>
        <v>25200</v>
      </c>
      <c r="U41" s="110">
        <v>20000</v>
      </c>
      <c r="V41" s="111">
        <v>1</v>
      </c>
      <c r="W41" s="111">
        <v>0.5</v>
      </c>
      <c r="X41" s="117">
        <f t="shared" si="3"/>
        <v>10000</v>
      </c>
      <c r="Y41" s="115">
        <v>45</v>
      </c>
      <c r="Z41" s="111">
        <v>1</v>
      </c>
      <c r="AA41" s="111">
        <v>200</v>
      </c>
      <c r="AB41" s="118">
        <f t="shared" si="4"/>
        <v>9000</v>
      </c>
      <c r="AC41" s="110" t="s">
        <v>127</v>
      </c>
      <c r="AD41" s="120">
        <v>15000</v>
      </c>
      <c r="AE41" s="34"/>
    </row>
    <row r="42" spans="1:33" ht="60.75" customHeight="1" x14ac:dyDescent="0.25">
      <c r="A42" s="37" t="s">
        <v>128</v>
      </c>
      <c r="B42" s="163" t="s">
        <v>129</v>
      </c>
      <c r="C42" s="38"/>
      <c r="D42" s="25"/>
      <c r="E42" s="26" t="s">
        <v>22</v>
      </c>
      <c r="F42" s="26"/>
      <c r="G42" s="26"/>
      <c r="H42" s="26"/>
      <c r="I42" s="26"/>
      <c r="J42" s="26"/>
      <c r="K42" s="26"/>
      <c r="L42" s="26" t="s">
        <v>22</v>
      </c>
      <c r="M42" s="27"/>
      <c r="N42" s="28">
        <f t="shared" si="0"/>
        <v>60020</v>
      </c>
      <c r="O42" s="29">
        <f>SUM(T42,X42,AB42,AD44)*30%</f>
        <v>13620</v>
      </c>
      <c r="P42" s="30">
        <v>14</v>
      </c>
      <c r="Q42" s="26">
        <v>2</v>
      </c>
      <c r="R42" s="26">
        <v>350</v>
      </c>
      <c r="S42" s="26"/>
      <c r="T42" s="31">
        <f t="shared" si="1"/>
        <v>9800</v>
      </c>
      <c r="U42" s="25">
        <v>30000</v>
      </c>
      <c r="V42" s="26">
        <v>2</v>
      </c>
      <c r="W42" s="26">
        <v>0.5</v>
      </c>
      <c r="X42" s="32">
        <f t="shared" si="3"/>
        <v>30000</v>
      </c>
      <c r="Y42" s="30">
        <v>14</v>
      </c>
      <c r="Z42" s="26">
        <v>2</v>
      </c>
      <c r="AA42" s="26">
        <v>200</v>
      </c>
      <c r="AB42" s="31">
        <f t="shared" si="4"/>
        <v>5600</v>
      </c>
      <c r="AC42" s="25" t="s">
        <v>55</v>
      </c>
      <c r="AD42" s="33">
        <v>1000</v>
      </c>
      <c r="AE42" s="34"/>
    </row>
    <row r="43" spans="1:33" ht="220.5" x14ac:dyDescent="0.25">
      <c r="A43" s="164" t="s">
        <v>130</v>
      </c>
      <c r="B43" s="165" t="s">
        <v>131</v>
      </c>
      <c r="C43" s="166" t="s">
        <v>132</v>
      </c>
      <c r="D43" s="167"/>
      <c r="E43" s="168" t="s">
        <v>22</v>
      </c>
      <c r="F43" s="168"/>
      <c r="G43" s="168" t="s">
        <v>22</v>
      </c>
      <c r="H43" s="168"/>
      <c r="I43" s="168" t="s">
        <v>22</v>
      </c>
      <c r="J43" s="168"/>
      <c r="K43" s="168" t="s">
        <v>22</v>
      </c>
      <c r="L43" s="168"/>
      <c r="M43" s="169" t="s">
        <v>22</v>
      </c>
      <c r="N43" s="170">
        <f t="shared" si="0"/>
        <v>109200</v>
      </c>
      <c r="O43" s="171">
        <f t="shared" ref="O43:O48" si="5">SUM(T43,X43,AB43,AD44)*30%</f>
        <v>25200</v>
      </c>
      <c r="P43" s="172">
        <v>20</v>
      </c>
      <c r="Q43" s="173">
        <v>5</v>
      </c>
      <c r="R43" s="173">
        <v>200</v>
      </c>
      <c r="S43" s="173"/>
      <c r="T43" s="174">
        <f t="shared" si="1"/>
        <v>20000</v>
      </c>
      <c r="U43" s="164">
        <v>20000</v>
      </c>
      <c r="V43" s="173">
        <v>5</v>
      </c>
      <c r="W43" s="173">
        <v>0.5</v>
      </c>
      <c r="X43" s="175">
        <f t="shared" si="3"/>
        <v>50000</v>
      </c>
      <c r="Y43" s="172">
        <v>35</v>
      </c>
      <c r="Z43" s="173">
        <v>2</v>
      </c>
      <c r="AA43" s="173">
        <v>200</v>
      </c>
      <c r="AB43" s="174">
        <f t="shared" si="4"/>
        <v>14000</v>
      </c>
      <c r="AC43" s="164"/>
      <c r="AD43" s="176"/>
      <c r="AE43" s="34"/>
    </row>
    <row r="44" spans="1:33" ht="47.25" x14ac:dyDescent="0.25">
      <c r="A44" s="177" t="s">
        <v>133</v>
      </c>
      <c r="B44" s="178" t="s">
        <v>134</v>
      </c>
      <c r="C44" s="179" t="s">
        <v>135</v>
      </c>
      <c r="D44" s="180"/>
      <c r="E44" s="181" t="s">
        <v>22</v>
      </c>
      <c r="F44" s="181"/>
      <c r="G44" s="181"/>
      <c r="H44" s="181"/>
      <c r="I44" s="181"/>
      <c r="J44" s="181"/>
      <c r="K44" s="181"/>
      <c r="L44" s="181" t="s">
        <v>22</v>
      </c>
      <c r="M44" s="182"/>
      <c r="N44" s="55">
        <f t="shared" si="0"/>
        <v>23400</v>
      </c>
      <c r="O44" s="56">
        <f t="shared" si="5"/>
        <v>5400</v>
      </c>
      <c r="P44" s="183">
        <v>5</v>
      </c>
      <c r="Q44" s="184">
        <v>2</v>
      </c>
      <c r="R44" s="184">
        <v>200</v>
      </c>
      <c r="S44" s="184"/>
      <c r="T44" s="137">
        <f>R44*Q44*P44+(S44)</f>
        <v>2000</v>
      </c>
      <c r="U44" s="185">
        <v>2000</v>
      </c>
      <c r="V44" s="184">
        <v>2</v>
      </c>
      <c r="W44" s="184">
        <v>0.5</v>
      </c>
      <c r="X44" s="136">
        <f t="shared" si="3"/>
        <v>2000</v>
      </c>
      <c r="Y44" s="183">
        <v>35</v>
      </c>
      <c r="Z44" s="184">
        <v>2</v>
      </c>
      <c r="AA44" s="184">
        <v>200</v>
      </c>
      <c r="AB44" s="137">
        <f t="shared" si="4"/>
        <v>14000</v>
      </c>
      <c r="AC44" s="185"/>
      <c r="AD44" s="186"/>
      <c r="AE44" s="34"/>
    </row>
    <row r="45" spans="1:33" ht="204.75" x14ac:dyDescent="0.25">
      <c r="A45" s="177" t="s">
        <v>136</v>
      </c>
      <c r="B45" s="178" t="s">
        <v>137</v>
      </c>
      <c r="C45" s="179" t="s">
        <v>138</v>
      </c>
      <c r="D45" s="180"/>
      <c r="E45" s="181" t="s">
        <v>22</v>
      </c>
      <c r="F45" s="181"/>
      <c r="G45" s="181"/>
      <c r="H45" s="181"/>
      <c r="I45" s="181"/>
      <c r="J45" s="181"/>
      <c r="K45" s="181"/>
      <c r="L45" s="181" t="s">
        <v>22</v>
      </c>
      <c r="M45" s="182"/>
      <c r="N45" s="55">
        <f t="shared" si="0"/>
        <v>41600</v>
      </c>
      <c r="O45" s="56">
        <f t="shared" si="5"/>
        <v>9600</v>
      </c>
      <c r="P45" s="183">
        <v>20</v>
      </c>
      <c r="Q45" s="184">
        <v>2</v>
      </c>
      <c r="R45" s="184">
        <v>200</v>
      </c>
      <c r="S45" s="184"/>
      <c r="T45" s="137">
        <f>R45*Q45*P45+(S45)</f>
        <v>8000</v>
      </c>
      <c r="U45" s="185">
        <v>10000</v>
      </c>
      <c r="V45" s="184">
        <v>2</v>
      </c>
      <c r="W45" s="184">
        <v>0.5</v>
      </c>
      <c r="X45" s="136">
        <f t="shared" si="3"/>
        <v>10000</v>
      </c>
      <c r="Y45" s="183">
        <v>35</v>
      </c>
      <c r="Z45" s="184">
        <v>2</v>
      </c>
      <c r="AA45" s="184">
        <v>200</v>
      </c>
      <c r="AB45" s="137">
        <f t="shared" si="4"/>
        <v>14000</v>
      </c>
      <c r="AC45" s="185"/>
      <c r="AD45" s="186"/>
      <c r="AE45" s="34"/>
    </row>
    <row r="46" spans="1:33" ht="141.75" x14ac:dyDescent="0.25">
      <c r="A46" s="177" t="s">
        <v>139</v>
      </c>
      <c r="B46" s="178" t="s">
        <v>140</v>
      </c>
      <c r="C46" s="179" t="s">
        <v>141</v>
      </c>
      <c r="D46" s="180"/>
      <c r="E46" s="181" t="s">
        <v>22</v>
      </c>
      <c r="F46" s="181"/>
      <c r="G46" s="181"/>
      <c r="H46" s="181"/>
      <c r="I46" s="181"/>
      <c r="J46" s="181"/>
      <c r="K46" s="181" t="s">
        <v>22</v>
      </c>
      <c r="L46" s="181"/>
      <c r="M46" s="182"/>
      <c r="N46" s="55">
        <f t="shared" si="0"/>
        <v>52800</v>
      </c>
      <c r="O46" s="56">
        <f>SUM(T46,X46,AB46,AD48)*30%</f>
        <v>16800</v>
      </c>
      <c r="P46" s="183">
        <v>5</v>
      </c>
      <c r="Q46" s="184">
        <v>2</v>
      </c>
      <c r="R46" s="184">
        <v>200</v>
      </c>
      <c r="S46" s="184"/>
      <c r="T46" s="137">
        <f>R46*Q46*P46+(S46)</f>
        <v>2000</v>
      </c>
      <c r="U46" s="185">
        <v>20000</v>
      </c>
      <c r="V46" s="184">
        <v>2</v>
      </c>
      <c r="W46" s="184">
        <v>0.5</v>
      </c>
      <c r="X46" s="136">
        <f t="shared" si="3"/>
        <v>20000</v>
      </c>
      <c r="Y46" s="183">
        <v>35</v>
      </c>
      <c r="Z46" s="184">
        <v>2</v>
      </c>
      <c r="AA46" s="184">
        <v>200</v>
      </c>
      <c r="AB46" s="137">
        <f t="shared" si="4"/>
        <v>14000</v>
      </c>
      <c r="AC46" s="185"/>
      <c r="AD46" s="186"/>
      <c r="AE46" s="34"/>
    </row>
    <row r="47" spans="1:33" s="139" customFormat="1" ht="31.5" x14ac:dyDescent="0.25">
      <c r="A47" s="49" t="s">
        <v>142</v>
      </c>
      <c r="B47" s="187" t="s">
        <v>143</v>
      </c>
      <c r="C47" s="132" t="s">
        <v>21</v>
      </c>
      <c r="D47" s="138" t="s">
        <v>22</v>
      </c>
      <c r="E47" s="188" t="s">
        <v>22</v>
      </c>
      <c r="F47" s="188" t="s">
        <v>22</v>
      </c>
      <c r="G47" s="188" t="s">
        <v>22</v>
      </c>
      <c r="H47" s="188" t="s">
        <v>22</v>
      </c>
      <c r="I47" s="188" t="s">
        <v>22</v>
      </c>
      <c r="J47" s="188" t="s">
        <v>22</v>
      </c>
      <c r="K47" s="188" t="s">
        <v>22</v>
      </c>
      <c r="L47" s="188" t="s">
        <v>22</v>
      </c>
      <c r="M47" s="189" t="s">
        <v>22</v>
      </c>
      <c r="N47" s="55">
        <f t="shared" si="0"/>
        <v>123505</v>
      </c>
      <c r="O47" s="56">
        <f>SUM(T47,X47,AB47,AD49)*30%</f>
        <v>41505</v>
      </c>
      <c r="P47" s="57">
        <v>45</v>
      </c>
      <c r="Q47" s="58">
        <v>2</v>
      </c>
      <c r="R47" s="58">
        <v>200</v>
      </c>
      <c r="S47" s="58"/>
      <c r="T47" s="59">
        <f>R47*Q47*P47+(S47)</f>
        <v>18000</v>
      </c>
      <c r="U47" s="60">
        <v>50000</v>
      </c>
      <c r="V47" s="58">
        <v>2</v>
      </c>
      <c r="W47" s="58">
        <v>0.5</v>
      </c>
      <c r="X47" s="61">
        <f t="shared" si="3"/>
        <v>50000</v>
      </c>
      <c r="Y47" s="183">
        <v>35</v>
      </c>
      <c r="Z47" s="184">
        <v>2</v>
      </c>
      <c r="AA47" s="184">
        <v>200</v>
      </c>
      <c r="AB47" s="137">
        <f t="shared" si="4"/>
        <v>14000</v>
      </c>
      <c r="AC47" s="140"/>
      <c r="AD47" s="190"/>
      <c r="AE47" s="34"/>
      <c r="AF47" s="35"/>
      <c r="AG47" s="35"/>
    </row>
    <row r="48" spans="1:33" ht="330.75" x14ac:dyDescent="0.25">
      <c r="A48" s="177" t="s">
        <v>144</v>
      </c>
      <c r="B48" s="178" t="s">
        <v>145</v>
      </c>
      <c r="C48" s="179" t="s">
        <v>146</v>
      </c>
      <c r="D48" s="180"/>
      <c r="E48" s="181" t="s">
        <v>22</v>
      </c>
      <c r="F48" s="181"/>
      <c r="G48" s="181" t="s">
        <v>22</v>
      </c>
      <c r="H48" s="181"/>
      <c r="I48" s="181" t="s">
        <v>22</v>
      </c>
      <c r="J48" s="181"/>
      <c r="K48" s="181" t="s">
        <v>22</v>
      </c>
      <c r="L48" s="181"/>
      <c r="M48" s="182" t="s">
        <v>22</v>
      </c>
      <c r="N48" s="55">
        <f t="shared" si="0"/>
        <v>88905</v>
      </c>
      <c r="O48" s="56">
        <f t="shared" si="5"/>
        <v>28905</v>
      </c>
      <c r="P48" s="183">
        <v>5</v>
      </c>
      <c r="Q48" s="184">
        <v>2</v>
      </c>
      <c r="R48" s="184">
        <v>200</v>
      </c>
      <c r="S48" s="184"/>
      <c r="T48" s="137">
        <f>R48*Q48*P48+(S48)</f>
        <v>2000</v>
      </c>
      <c r="U48" s="185">
        <v>20000</v>
      </c>
      <c r="V48" s="184">
        <v>2</v>
      </c>
      <c r="W48" s="184">
        <v>0.5</v>
      </c>
      <c r="X48" s="136">
        <f t="shared" si="3"/>
        <v>20000</v>
      </c>
      <c r="Y48" s="183">
        <v>45</v>
      </c>
      <c r="Z48" s="184">
        <v>2</v>
      </c>
      <c r="AA48" s="184">
        <v>200</v>
      </c>
      <c r="AB48" s="137">
        <f t="shared" si="4"/>
        <v>18000</v>
      </c>
      <c r="AC48" s="185" t="s">
        <v>147</v>
      </c>
      <c r="AD48" s="186">
        <v>20000</v>
      </c>
      <c r="AE48" s="34"/>
    </row>
    <row r="49" spans="1:581" ht="80.25" customHeight="1" x14ac:dyDescent="0.25">
      <c r="A49" s="93" t="s">
        <v>148</v>
      </c>
      <c r="B49" s="94" t="s">
        <v>149</v>
      </c>
      <c r="C49" s="147" t="s">
        <v>150</v>
      </c>
      <c r="D49" s="96"/>
      <c r="E49" s="97"/>
      <c r="F49" s="97"/>
      <c r="G49" s="97"/>
      <c r="H49" s="97" t="s">
        <v>22</v>
      </c>
      <c r="I49" s="97"/>
      <c r="J49" s="97"/>
      <c r="K49" s="97"/>
      <c r="L49" s="97"/>
      <c r="M49" s="98"/>
      <c r="N49" s="99">
        <f t="shared" si="0"/>
        <v>73255</v>
      </c>
      <c r="O49" s="100">
        <f>SUM(T49,X49,AB49,AD49)*30%</f>
        <v>16905</v>
      </c>
      <c r="P49" s="101">
        <v>0</v>
      </c>
      <c r="Q49" s="97">
        <v>0</v>
      </c>
      <c r="R49" s="97">
        <v>0</v>
      </c>
      <c r="S49" s="97">
        <v>0</v>
      </c>
      <c r="T49" s="102">
        <v>0</v>
      </c>
      <c r="U49" s="96">
        <v>0</v>
      </c>
      <c r="V49" s="97">
        <v>0</v>
      </c>
      <c r="W49" s="97">
        <v>0</v>
      </c>
      <c r="X49" s="103">
        <v>0</v>
      </c>
      <c r="Y49" s="101">
        <v>0</v>
      </c>
      <c r="Z49" s="97">
        <v>0</v>
      </c>
      <c r="AA49" s="97">
        <v>0</v>
      </c>
      <c r="AB49" s="102">
        <v>0</v>
      </c>
      <c r="AC49" s="149" t="s">
        <v>151</v>
      </c>
      <c r="AD49" s="104">
        <v>56350</v>
      </c>
      <c r="AE49" s="34"/>
    </row>
    <row r="50" spans="1:581" ht="80.25" customHeight="1" x14ac:dyDescent="0.25">
      <c r="A50" s="191" t="s">
        <v>152</v>
      </c>
      <c r="B50" s="192" t="s">
        <v>153</v>
      </c>
      <c r="C50" s="193" t="s">
        <v>154</v>
      </c>
      <c r="D50" s="194"/>
      <c r="E50" s="195"/>
      <c r="F50" s="195"/>
      <c r="G50" s="195"/>
      <c r="H50" s="195" t="s">
        <v>22</v>
      </c>
      <c r="I50" s="195" t="s">
        <v>22</v>
      </c>
      <c r="J50" s="195" t="s">
        <v>22</v>
      </c>
      <c r="K50" s="195" t="s">
        <v>22</v>
      </c>
      <c r="L50" s="195" t="s">
        <v>22</v>
      </c>
      <c r="M50" s="196"/>
      <c r="N50" s="197">
        <f t="shared" si="0"/>
        <v>364000</v>
      </c>
      <c r="O50" s="198">
        <f>SUM(T50,X50,AB50,AD50)*30%</f>
        <v>84000</v>
      </c>
      <c r="P50" s="199">
        <v>0</v>
      </c>
      <c r="Q50" s="195">
        <v>0</v>
      </c>
      <c r="R50" s="195">
        <v>0</v>
      </c>
      <c r="S50" s="195">
        <v>0</v>
      </c>
      <c r="T50" s="200">
        <v>0</v>
      </c>
      <c r="U50" s="194">
        <v>0</v>
      </c>
      <c r="V50" s="195">
        <v>0</v>
      </c>
      <c r="W50" s="195">
        <v>0</v>
      </c>
      <c r="X50" s="201">
        <v>0</v>
      </c>
      <c r="Y50" s="199">
        <v>0</v>
      </c>
      <c r="Z50" s="195">
        <v>0</v>
      </c>
      <c r="AA50" s="195">
        <v>0</v>
      </c>
      <c r="AB50" s="200">
        <v>0</v>
      </c>
      <c r="AC50" s="202" t="s">
        <v>155</v>
      </c>
      <c r="AD50" s="203">
        <v>280000</v>
      </c>
      <c r="AE50" s="34"/>
    </row>
    <row r="51" spans="1:581" ht="80.25" customHeight="1" thickBot="1" x14ac:dyDescent="0.3">
      <c r="A51" s="204" t="s">
        <v>156</v>
      </c>
      <c r="B51" s="205" t="s">
        <v>157</v>
      </c>
      <c r="C51" s="206" t="s">
        <v>21</v>
      </c>
      <c r="D51" s="207"/>
      <c r="E51" s="208"/>
      <c r="F51" s="208"/>
      <c r="G51" s="208"/>
      <c r="H51" s="208"/>
      <c r="I51" s="208"/>
      <c r="J51" s="208"/>
      <c r="K51" s="208" t="s">
        <v>22</v>
      </c>
      <c r="L51" s="208" t="s">
        <v>22</v>
      </c>
      <c r="M51" s="209"/>
      <c r="N51" s="210">
        <f>SUM(O51,T51,X51,AB51,AD51)</f>
        <v>184600</v>
      </c>
      <c r="O51" s="211">
        <f>SUM(T51,X51,AB51,AD51)*30%</f>
        <v>42600</v>
      </c>
      <c r="P51" s="212"/>
      <c r="Q51" s="208"/>
      <c r="R51" s="208"/>
      <c r="S51" s="208"/>
      <c r="T51" s="213"/>
      <c r="U51" s="207"/>
      <c r="V51" s="208"/>
      <c r="W51" s="208"/>
      <c r="X51" s="214"/>
      <c r="Y51" s="212">
        <v>200</v>
      </c>
      <c r="Z51" s="208">
        <v>2</v>
      </c>
      <c r="AA51" s="208">
        <v>350</v>
      </c>
      <c r="AB51" s="213">
        <f>AA51*Z51*Y51</f>
        <v>140000</v>
      </c>
      <c r="AC51" s="207" t="s">
        <v>115</v>
      </c>
      <c r="AD51" s="215">
        <v>2000</v>
      </c>
      <c r="AE51" s="34"/>
    </row>
    <row r="52" spans="1:581" x14ac:dyDescent="0.25">
      <c r="A52" s="216"/>
      <c r="B52" s="217"/>
      <c r="C52" s="216"/>
      <c r="D52" s="4"/>
      <c r="E52" s="4"/>
      <c r="F52" s="4"/>
      <c r="G52" s="218"/>
      <c r="H52" s="219"/>
      <c r="I52" s="4"/>
      <c r="J52" s="4"/>
      <c r="K52" s="4"/>
      <c r="L52" s="4"/>
      <c r="M52" s="4"/>
      <c r="N52" s="220">
        <f>SUM(N6:N51)</f>
        <v>15932528</v>
      </c>
      <c r="O52" s="220">
        <f>SUM(O6:O51)</f>
        <v>3691668</v>
      </c>
      <c r="P52" s="4"/>
      <c r="Q52" s="4"/>
      <c r="R52" s="4"/>
      <c r="S52" s="4"/>
      <c r="T52" s="221"/>
      <c r="U52" s="4"/>
      <c r="V52" s="4"/>
      <c r="W52" s="4"/>
      <c r="X52" s="221"/>
      <c r="Y52" s="4"/>
      <c r="Z52" s="4"/>
      <c r="AA52" s="4"/>
      <c r="AB52" s="221"/>
      <c r="AC52" s="4"/>
      <c r="AD52" s="4"/>
      <c r="AE52" s="222"/>
      <c r="AF52" s="222"/>
      <c r="AG52" s="222"/>
      <c r="AH52" s="223"/>
      <c r="AI52" s="223"/>
      <c r="AJ52" s="223"/>
      <c r="AK52" s="223"/>
      <c r="AL52" s="223"/>
      <c r="AM52" s="223"/>
      <c r="AN52" s="223"/>
      <c r="AO52" s="223"/>
      <c r="AP52" s="223"/>
      <c r="AQ52" s="223"/>
      <c r="AR52" s="223"/>
      <c r="AS52" s="223"/>
      <c r="AT52" s="223"/>
      <c r="AU52" s="223"/>
      <c r="AV52" s="223"/>
      <c r="AW52" s="223"/>
      <c r="AX52" s="223"/>
      <c r="AY52" s="223"/>
      <c r="AZ52" s="223"/>
      <c r="BA52" s="223"/>
      <c r="BB52" s="223"/>
      <c r="BC52" s="223"/>
      <c r="BD52" s="223"/>
      <c r="BE52" s="223"/>
      <c r="BF52" s="223"/>
      <c r="BG52" s="223"/>
      <c r="BH52" s="223"/>
      <c r="BI52" s="223"/>
      <c r="BJ52" s="223"/>
      <c r="BK52" s="223"/>
      <c r="BL52" s="223"/>
      <c r="BM52" s="223"/>
      <c r="BN52" s="223"/>
      <c r="BO52" s="223"/>
      <c r="BP52" s="223"/>
      <c r="BQ52" s="223"/>
      <c r="BR52" s="223"/>
      <c r="BS52" s="223"/>
      <c r="BT52" s="223"/>
      <c r="BU52" s="223"/>
      <c r="BV52" s="223"/>
      <c r="BW52" s="223"/>
      <c r="BX52" s="223"/>
      <c r="BY52" s="223"/>
      <c r="BZ52" s="223"/>
      <c r="CA52" s="223"/>
      <c r="CB52" s="223"/>
      <c r="CC52" s="223"/>
      <c r="CD52" s="223"/>
      <c r="CE52" s="223"/>
      <c r="CF52" s="223"/>
      <c r="CG52" s="223"/>
      <c r="CH52" s="223"/>
      <c r="CI52" s="223"/>
      <c r="CJ52" s="223"/>
      <c r="CK52" s="223"/>
      <c r="CL52" s="223"/>
      <c r="CM52" s="223"/>
      <c r="CN52" s="223"/>
      <c r="CO52" s="223"/>
      <c r="CP52" s="223"/>
      <c r="CQ52" s="223"/>
      <c r="CR52" s="223"/>
      <c r="CS52" s="223"/>
      <c r="CT52" s="223"/>
      <c r="CU52" s="223"/>
      <c r="CV52" s="223"/>
      <c r="CW52" s="223"/>
      <c r="CX52" s="223"/>
      <c r="CY52" s="223"/>
      <c r="CZ52" s="223"/>
      <c r="DA52" s="223"/>
      <c r="DB52" s="223"/>
      <c r="DC52" s="223"/>
      <c r="DD52" s="223"/>
      <c r="DE52" s="223"/>
      <c r="DF52" s="223"/>
      <c r="DG52" s="223"/>
      <c r="DH52" s="223"/>
      <c r="DI52" s="223"/>
      <c r="DJ52" s="223"/>
      <c r="DK52" s="223"/>
      <c r="DL52" s="223"/>
      <c r="DM52" s="223"/>
      <c r="DN52" s="223"/>
      <c r="DO52" s="223"/>
      <c r="DP52" s="223"/>
      <c r="DQ52" s="223"/>
      <c r="DR52" s="223"/>
      <c r="DS52" s="223"/>
      <c r="DT52" s="223"/>
      <c r="DU52" s="223"/>
      <c r="DV52" s="223"/>
      <c r="DW52" s="223"/>
      <c r="DX52" s="223"/>
      <c r="DY52" s="223"/>
      <c r="DZ52" s="223"/>
      <c r="EA52" s="223"/>
      <c r="EB52" s="223"/>
      <c r="EC52" s="223"/>
      <c r="ED52" s="223"/>
      <c r="EE52" s="223"/>
      <c r="EF52" s="223"/>
      <c r="EG52" s="223"/>
      <c r="EH52" s="223"/>
      <c r="EI52" s="223"/>
      <c r="EJ52" s="223"/>
      <c r="EK52" s="223"/>
      <c r="EL52" s="223"/>
      <c r="EM52" s="223"/>
      <c r="EN52" s="223"/>
      <c r="EO52" s="223"/>
      <c r="EP52" s="223"/>
      <c r="EQ52" s="223"/>
      <c r="ER52" s="223"/>
      <c r="ES52" s="223"/>
      <c r="ET52" s="223"/>
      <c r="EU52" s="223"/>
      <c r="EV52" s="223"/>
      <c r="EW52" s="223"/>
      <c r="EX52" s="223"/>
      <c r="EY52" s="223"/>
      <c r="EZ52" s="223"/>
      <c r="FA52" s="223"/>
      <c r="FB52" s="223"/>
      <c r="FC52" s="223"/>
      <c r="FD52" s="223"/>
      <c r="FE52" s="223"/>
      <c r="FF52" s="223"/>
      <c r="FG52" s="223"/>
      <c r="FH52" s="223"/>
      <c r="FI52" s="223"/>
      <c r="FJ52" s="223"/>
      <c r="FK52" s="223"/>
      <c r="FL52" s="223"/>
      <c r="FM52" s="223"/>
      <c r="FN52" s="223"/>
      <c r="FO52" s="223"/>
      <c r="FP52" s="223"/>
      <c r="FQ52" s="223"/>
      <c r="FR52" s="223"/>
      <c r="FS52" s="223"/>
      <c r="FT52" s="223"/>
      <c r="FU52" s="223"/>
      <c r="FV52" s="223"/>
      <c r="FW52" s="223"/>
      <c r="FX52" s="223"/>
      <c r="FY52" s="223"/>
      <c r="FZ52" s="223"/>
      <c r="GA52" s="223"/>
      <c r="GB52" s="223"/>
      <c r="GC52" s="223"/>
      <c r="GD52" s="223"/>
      <c r="GE52" s="223"/>
      <c r="GF52" s="223"/>
      <c r="GG52" s="223"/>
      <c r="GH52" s="223"/>
      <c r="GI52" s="223"/>
      <c r="GJ52" s="223"/>
      <c r="GK52" s="223"/>
      <c r="GL52" s="223"/>
      <c r="GM52" s="223"/>
      <c r="GN52" s="223"/>
      <c r="GO52" s="223"/>
      <c r="GP52" s="223"/>
      <c r="GQ52" s="223"/>
      <c r="GR52" s="223"/>
      <c r="GS52" s="223"/>
      <c r="GT52" s="223"/>
      <c r="GU52" s="223"/>
      <c r="GV52" s="223"/>
      <c r="GW52" s="223"/>
      <c r="GX52" s="223"/>
      <c r="GY52" s="223"/>
      <c r="GZ52" s="223"/>
      <c r="HA52" s="223"/>
      <c r="HB52" s="223"/>
      <c r="HC52" s="223"/>
      <c r="HD52" s="223"/>
      <c r="HE52" s="223"/>
      <c r="HF52" s="223"/>
      <c r="HG52" s="223"/>
      <c r="HH52" s="223"/>
      <c r="HI52" s="223"/>
      <c r="HJ52" s="223"/>
      <c r="HK52" s="223"/>
      <c r="HL52" s="223"/>
      <c r="HM52" s="223"/>
      <c r="HN52" s="223"/>
      <c r="HO52" s="223"/>
      <c r="HP52" s="223"/>
      <c r="HQ52" s="223"/>
      <c r="HR52" s="223"/>
      <c r="HS52" s="223"/>
      <c r="HT52" s="223"/>
      <c r="HU52" s="223"/>
      <c r="HV52" s="223"/>
      <c r="HW52" s="223"/>
      <c r="HX52" s="223"/>
      <c r="HY52" s="223"/>
      <c r="HZ52" s="223"/>
      <c r="IA52" s="223"/>
      <c r="IB52" s="223"/>
      <c r="IC52" s="223"/>
      <c r="ID52" s="223"/>
      <c r="IE52" s="223"/>
      <c r="IF52" s="223"/>
      <c r="IG52" s="223"/>
      <c r="IH52" s="223"/>
      <c r="II52" s="223"/>
      <c r="IJ52" s="223"/>
      <c r="IK52" s="223"/>
      <c r="IL52" s="223"/>
      <c r="IM52" s="223"/>
      <c r="IN52" s="223"/>
      <c r="IO52" s="223"/>
      <c r="IP52" s="223"/>
      <c r="IQ52" s="223"/>
      <c r="IR52" s="223"/>
      <c r="IS52" s="223"/>
      <c r="IT52" s="223"/>
      <c r="IU52" s="223"/>
      <c r="IV52" s="223"/>
      <c r="IW52" s="223"/>
      <c r="IX52" s="223"/>
      <c r="IY52" s="223"/>
      <c r="IZ52" s="223"/>
      <c r="JA52" s="223"/>
      <c r="JB52" s="223"/>
      <c r="JC52" s="223"/>
      <c r="JD52" s="223"/>
      <c r="JE52" s="223"/>
      <c r="JF52" s="223"/>
      <c r="JG52" s="223"/>
      <c r="JH52" s="223"/>
      <c r="JI52" s="223"/>
      <c r="JJ52" s="223"/>
      <c r="JK52" s="223"/>
      <c r="JL52" s="223"/>
      <c r="JM52" s="223"/>
      <c r="JN52" s="223"/>
      <c r="JO52" s="223"/>
      <c r="JP52" s="223"/>
      <c r="JQ52" s="223"/>
      <c r="JR52" s="223"/>
      <c r="JS52" s="223"/>
      <c r="JT52" s="223"/>
      <c r="JU52" s="223"/>
      <c r="JV52" s="223"/>
      <c r="JW52" s="223"/>
      <c r="JX52" s="223"/>
      <c r="JY52" s="223"/>
      <c r="JZ52" s="223"/>
      <c r="KA52" s="223"/>
      <c r="KB52" s="223"/>
      <c r="KC52" s="223"/>
      <c r="KD52" s="223"/>
      <c r="KE52" s="223"/>
      <c r="KF52" s="223"/>
      <c r="KG52" s="223"/>
      <c r="KH52" s="223"/>
      <c r="KI52" s="223"/>
      <c r="KJ52" s="223"/>
      <c r="KK52" s="223"/>
      <c r="KL52" s="223"/>
      <c r="KM52" s="223"/>
      <c r="KN52" s="223"/>
      <c r="KO52" s="223"/>
      <c r="KP52" s="223"/>
      <c r="KQ52" s="223"/>
      <c r="KR52" s="223"/>
      <c r="KS52" s="223"/>
      <c r="KT52" s="223"/>
      <c r="KU52" s="223"/>
      <c r="KV52" s="223"/>
      <c r="KW52" s="223"/>
      <c r="KX52" s="223"/>
      <c r="KY52" s="223"/>
      <c r="KZ52" s="223"/>
      <c r="LA52" s="223"/>
      <c r="LB52" s="223"/>
      <c r="LC52" s="223"/>
      <c r="LD52" s="223"/>
      <c r="LE52" s="223"/>
      <c r="LF52" s="223"/>
      <c r="LG52" s="223"/>
      <c r="LH52" s="223"/>
      <c r="LI52" s="223"/>
      <c r="LJ52" s="223"/>
      <c r="LK52" s="223"/>
      <c r="LL52" s="223"/>
      <c r="LM52" s="223"/>
      <c r="LN52" s="223"/>
      <c r="LO52" s="223"/>
      <c r="LP52" s="223"/>
      <c r="LQ52" s="223"/>
      <c r="LR52" s="223"/>
      <c r="LS52" s="223"/>
      <c r="LT52" s="223"/>
      <c r="LU52" s="223"/>
      <c r="LV52" s="223"/>
      <c r="LW52" s="223"/>
      <c r="LX52" s="223"/>
      <c r="LY52" s="223"/>
      <c r="LZ52" s="223"/>
      <c r="MA52" s="223"/>
      <c r="MB52" s="223"/>
      <c r="MC52" s="223"/>
      <c r="MD52" s="223"/>
      <c r="ME52" s="223"/>
      <c r="MF52" s="223"/>
      <c r="MG52" s="223"/>
      <c r="MH52" s="223"/>
      <c r="MI52" s="223"/>
      <c r="MJ52" s="223"/>
      <c r="MK52" s="223"/>
      <c r="ML52" s="223"/>
      <c r="MM52" s="223"/>
      <c r="MN52" s="223"/>
      <c r="MO52" s="223"/>
      <c r="MP52" s="223"/>
      <c r="MQ52" s="223"/>
      <c r="MR52" s="223"/>
      <c r="MS52" s="223"/>
      <c r="MT52" s="223"/>
      <c r="MU52" s="223"/>
      <c r="MV52" s="223"/>
      <c r="MW52" s="223"/>
      <c r="MX52" s="223"/>
      <c r="MY52" s="223"/>
      <c r="MZ52" s="223"/>
      <c r="NA52" s="223"/>
      <c r="NB52" s="223"/>
      <c r="NC52" s="223"/>
      <c r="ND52" s="223"/>
      <c r="NE52" s="223"/>
      <c r="NF52" s="223"/>
      <c r="NG52" s="223"/>
      <c r="NH52" s="223"/>
      <c r="NI52" s="223"/>
      <c r="NJ52" s="223"/>
      <c r="NK52" s="223"/>
      <c r="NL52" s="223"/>
      <c r="NM52" s="223"/>
      <c r="NN52" s="223"/>
      <c r="NO52" s="223"/>
      <c r="NP52" s="223"/>
      <c r="NQ52" s="223"/>
      <c r="NR52" s="223"/>
      <c r="NS52" s="223"/>
      <c r="NT52" s="223"/>
      <c r="NU52" s="223"/>
      <c r="NV52" s="223"/>
      <c r="NW52" s="223"/>
      <c r="NX52" s="223"/>
      <c r="NY52" s="223"/>
      <c r="NZ52" s="223"/>
      <c r="OA52" s="223"/>
      <c r="OB52" s="223"/>
      <c r="OC52" s="223"/>
      <c r="OD52" s="223"/>
      <c r="OE52" s="223"/>
      <c r="OF52" s="223"/>
      <c r="OG52" s="223"/>
      <c r="OH52" s="223"/>
      <c r="OI52" s="223"/>
      <c r="OJ52" s="223"/>
      <c r="OK52" s="223"/>
      <c r="OL52" s="223"/>
      <c r="OM52" s="223"/>
      <c r="ON52" s="223"/>
      <c r="OO52" s="223"/>
      <c r="OP52" s="223"/>
      <c r="OQ52" s="223"/>
      <c r="OR52" s="223"/>
      <c r="OS52" s="223"/>
      <c r="OT52" s="223"/>
      <c r="OU52" s="223"/>
      <c r="OV52" s="223"/>
      <c r="OW52" s="223"/>
      <c r="OX52" s="223"/>
      <c r="OY52" s="223"/>
      <c r="OZ52" s="223"/>
      <c r="PA52" s="223"/>
      <c r="PB52" s="223"/>
      <c r="PC52" s="223"/>
      <c r="PD52" s="223"/>
      <c r="PE52" s="223"/>
      <c r="PF52" s="223"/>
      <c r="PG52" s="223"/>
      <c r="PH52" s="223"/>
      <c r="PI52" s="223"/>
      <c r="PJ52" s="223"/>
      <c r="PK52" s="223"/>
      <c r="PL52" s="223"/>
      <c r="PM52" s="223"/>
      <c r="PN52" s="223"/>
      <c r="PO52" s="223"/>
      <c r="PP52" s="223"/>
      <c r="PQ52" s="223"/>
      <c r="PR52" s="223"/>
      <c r="PS52" s="223"/>
      <c r="PT52" s="223"/>
      <c r="PU52" s="223"/>
      <c r="PV52" s="223"/>
      <c r="PW52" s="223"/>
      <c r="PX52" s="223"/>
      <c r="PY52" s="223"/>
      <c r="PZ52" s="223"/>
      <c r="QA52" s="223"/>
      <c r="QB52" s="223"/>
      <c r="QC52" s="223"/>
      <c r="QD52" s="223"/>
      <c r="QE52" s="223"/>
      <c r="QF52" s="223"/>
      <c r="QG52" s="223"/>
      <c r="QH52" s="223"/>
      <c r="QI52" s="223"/>
      <c r="QJ52" s="223"/>
      <c r="QK52" s="223"/>
      <c r="QL52" s="223"/>
      <c r="QM52" s="223"/>
      <c r="QN52" s="223"/>
      <c r="QO52" s="223"/>
      <c r="QP52" s="223"/>
      <c r="QQ52" s="223"/>
      <c r="QR52" s="223"/>
      <c r="QS52" s="223"/>
      <c r="QT52" s="223"/>
      <c r="QU52" s="223"/>
      <c r="QV52" s="223"/>
      <c r="QW52" s="223"/>
      <c r="QX52" s="223"/>
      <c r="QY52" s="223"/>
      <c r="QZ52" s="223"/>
      <c r="RA52" s="223"/>
      <c r="RB52" s="223"/>
      <c r="RC52" s="223"/>
      <c r="RD52" s="223"/>
      <c r="RE52" s="223"/>
      <c r="RF52" s="223"/>
      <c r="RG52" s="223"/>
      <c r="RH52" s="223"/>
      <c r="RI52" s="223"/>
      <c r="RJ52" s="223"/>
      <c r="RK52" s="223"/>
      <c r="RL52" s="223"/>
      <c r="RM52" s="223"/>
      <c r="RN52" s="223"/>
      <c r="RO52" s="223"/>
      <c r="RP52" s="223"/>
      <c r="RQ52" s="223"/>
      <c r="RR52" s="223"/>
      <c r="RS52" s="223"/>
      <c r="RT52" s="223"/>
      <c r="RU52" s="223"/>
      <c r="RV52" s="223"/>
      <c r="RW52" s="223"/>
      <c r="RX52" s="223"/>
      <c r="RY52" s="223"/>
      <c r="RZ52" s="223"/>
      <c r="SA52" s="223"/>
      <c r="SB52" s="223"/>
      <c r="SC52" s="223"/>
      <c r="SD52" s="223"/>
      <c r="SE52" s="223"/>
      <c r="SF52" s="223"/>
      <c r="SG52" s="223"/>
      <c r="SH52" s="223"/>
      <c r="SI52" s="223"/>
      <c r="SJ52" s="223"/>
      <c r="SK52" s="223"/>
      <c r="SL52" s="223"/>
      <c r="SM52" s="223"/>
      <c r="SN52" s="223"/>
      <c r="SO52" s="223"/>
      <c r="SP52" s="223"/>
      <c r="SQ52" s="223"/>
      <c r="SR52" s="223"/>
      <c r="SS52" s="223"/>
      <c r="ST52" s="223"/>
      <c r="SU52" s="223"/>
      <c r="SV52" s="223"/>
      <c r="SW52" s="223"/>
      <c r="SX52" s="223"/>
      <c r="SY52" s="223"/>
      <c r="SZ52" s="223"/>
      <c r="TA52" s="223"/>
      <c r="TB52" s="223"/>
      <c r="TC52" s="223"/>
      <c r="TD52" s="223"/>
      <c r="TE52" s="223"/>
      <c r="TF52" s="223"/>
      <c r="TG52" s="223"/>
      <c r="TH52" s="223"/>
      <c r="TI52" s="223"/>
      <c r="TJ52" s="223"/>
      <c r="TK52" s="223"/>
      <c r="TL52" s="223"/>
      <c r="TM52" s="223"/>
      <c r="TN52" s="223"/>
      <c r="TO52" s="223"/>
      <c r="TP52" s="223"/>
      <c r="TQ52" s="223"/>
      <c r="TR52" s="223"/>
      <c r="TS52" s="223"/>
      <c r="TT52" s="223"/>
      <c r="TU52" s="223"/>
      <c r="TV52" s="223"/>
      <c r="TW52" s="223"/>
      <c r="TX52" s="223"/>
      <c r="TY52" s="223"/>
      <c r="TZ52" s="223"/>
      <c r="UA52" s="223"/>
      <c r="UB52" s="223"/>
      <c r="UC52" s="223"/>
      <c r="UD52" s="223"/>
      <c r="UE52" s="223"/>
      <c r="UF52" s="223"/>
      <c r="UG52" s="223"/>
      <c r="UH52" s="223"/>
      <c r="UI52" s="223"/>
      <c r="UJ52" s="223"/>
      <c r="UK52" s="223"/>
      <c r="UL52" s="223"/>
      <c r="UM52" s="223"/>
      <c r="UN52" s="223"/>
      <c r="UO52" s="223"/>
      <c r="UP52" s="223"/>
      <c r="UQ52" s="223"/>
      <c r="UR52" s="223"/>
      <c r="US52" s="223"/>
      <c r="UT52" s="223"/>
      <c r="UU52" s="223"/>
      <c r="UV52" s="223"/>
      <c r="UW52" s="223"/>
      <c r="UX52" s="223"/>
      <c r="UY52" s="223"/>
      <c r="UZ52" s="223"/>
      <c r="VA52" s="223"/>
      <c r="VB52" s="223"/>
      <c r="VC52" s="223"/>
      <c r="VD52" s="223"/>
      <c r="VE52" s="223"/>
      <c r="VF52" s="223"/>
      <c r="VG52" s="223"/>
      <c r="VH52" s="223"/>
      <c r="VI52" s="223"/>
    </row>
    <row r="53" spans="1:581" x14ac:dyDescent="0.25">
      <c r="AE53" s="222"/>
      <c r="AF53" s="222"/>
      <c r="AG53" s="222"/>
      <c r="AH53" s="223"/>
      <c r="AI53" s="223"/>
      <c r="AJ53" s="223"/>
      <c r="AK53" s="223"/>
      <c r="AL53" s="223"/>
      <c r="AM53" s="223"/>
      <c r="AN53" s="223"/>
      <c r="AO53" s="223"/>
      <c r="AP53" s="223"/>
      <c r="AQ53" s="223"/>
      <c r="AR53" s="223"/>
      <c r="AS53" s="223"/>
      <c r="AT53" s="223"/>
      <c r="AU53" s="223"/>
      <c r="AV53" s="223"/>
      <c r="AW53" s="223"/>
      <c r="AX53" s="223"/>
      <c r="AY53" s="223"/>
      <c r="AZ53" s="223"/>
      <c r="BA53" s="223"/>
      <c r="BB53" s="223"/>
      <c r="BC53" s="223"/>
      <c r="BD53" s="223"/>
      <c r="BE53" s="223"/>
      <c r="BF53" s="223"/>
      <c r="BG53" s="223"/>
      <c r="BH53" s="223"/>
      <c r="BI53" s="223"/>
      <c r="BJ53" s="223"/>
      <c r="BK53" s="223"/>
      <c r="BL53" s="223"/>
      <c r="BM53" s="223"/>
      <c r="BN53" s="223"/>
      <c r="BO53" s="223"/>
      <c r="BP53" s="223"/>
      <c r="BQ53" s="223"/>
      <c r="BR53" s="223"/>
      <c r="BS53" s="223"/>
      <c r="BT53" s="223"/>
      <c r="BU53" s="223"/>
      <c r="BV53" s="223"/>
      <c r="BW53" s="223"/>
      <c r="BX53" s="223"/>
      <c r="BY53" s="223"/>
      <c r="BZ53" s="223"/>
      <c r="CA53" s="223"/>
      <c r="CB53" s="223"/>
      <c r="CC53" s="223"/>
      <c r="CD53" s="223"/>
      <c r="CE53" s="223"/>
      <c r="CF53" s="223"/>
      <c r="CG53" s="223"/>
      <c r="CH53" s="223"/>
      <c r="CI53" s="223"/>
      <c r="CJ53" s="223"/>
      <c r="CK53" s="223"/>
      <c r="CL53" s="223"/>
      <c r="CM53" s="223"/>
      <c r="CN53" s="223"/>
      <c r="CO53" s="223"/>
      <c r="CP53" s="223"/>
      <c r="CQ53" s="223"/>
      <c r="CR53" s="223"/>
      <c r="CS53" s="223"/>
      <c r="CT53" s="223"/>
      <c r="CU53" s="223"/>
      <c r="CV53" s="223"/>
      <c r="CW53" s="223"/>
      <c r="CX53" s="223"/>
      <c r="CY53" s="223"/>
      <c r="CZ53" s="223"/>
      <c r="DA53" s="223"/>
      <c r="DB53" s="223"/>
      <c r="DC53" s="223"/>
      <c r="DD53" s="223"/>
      <c r="DE53" s="223"/>
      <c r="DF53" s="223"/>
      <c r="DG53" s="223"/>
      <c r="DH53" s="223"/>
      <c r="DI53" s="223"/>
      <c r="DJ53" s="223"/>
      <c r="DK53" s="223"/>
      <c r="DL53" s="223"/>
      <c r="DM53" s="223"/>
      <c r="DN53" s="223"/>
      <c r="DO53" s="223"/>
      <c r="DP53" s="223"/>
      <c r="DQ53" s="223"/>
      <c r="DR53" s="223"/>
      <c r="DS53" s="223"/>
      <c r="DT53" s="223"/>
      <c r="DU53" s="223"/>
      <c r="DV53" s="223"/>
      <c r="DW53" s="223"/>
      <c r="DX53" s="223"/>
      <c r="DY53" s="223"/>
      <c r="DZ53" s="223"/>
      <c r="EA53" s="223"/>
      <c r="EB53" s="223"/>
      <c r="EC53" s="223"/>
      <c r="ED53" s="223"/>
      <c r="EE53" s="223"/>
      <c r="EF53" s="223"/>
      <c r="EG53" s="223"/>
      <c r="EH53" s="223"/>
      <c r="EI53" s="223"/>
      <c r="EJ53" s="223"/>
      <c r="EK53" s="223"/>
      <c r="EL53" s="223"/>
      <c r="EM53" s="223"/>
      <c r="EN53" s="223"/>
      <c r="EO53" s="223"/>
      <c r="EP53" s="223"/>
      <c r="EQ53" s="223"/>
      <c r="ER53" s="223"/>
      <c r="ES53" s="223"/>
      <c r="ET53" s="223"/>
      <c r="EU53" s="223"/>
      <c r="EV53" s="223"/>
      <c r="EW53" s="223"/>
      <c r="EX53" s="223"/>
      <c r="EY53" s="223"/>
      <c r="EZ53" s="223"/>
      <c r="FA53" s="223"/>
      <c r="FB53" s="223"/>
      <c r="FC53" s="223"/>
      <c r="FD53" s="223"/>
      <c r="FE53" s="223"/>
      <c r="FF53" s="223"/>
      <c r="FG53" s="223"/>
      <c r="FH53" s="223"/>
      <c r="FI53" s="223"/>
      <c r="FJ53" s="223"/>
      <c r="FK53" s="223"/>
      <c r="FL53" s="223"/>
      <c r="FM53" s="223"/>
      <c r="FN53" s="223"/>
      <c r="FO53" s="223"/>
      <c r="FP53" s="223"/>
      <c r="FQ53" s="223"/>
      <c r="FR53" s="223"/>
      <c r="FS53" s="223"/>
      <c r="FT53" s="223"/>
      <c r="FU53" s="223"/>
      <c r="FV53" s="223"/>
      <c r="FW53" s="223"/>
      <c r="FX53" s="223"/>
      <c r="FY53" s="223"/>
      <c r="FZ53" s="223"/>
      <c r="GA53" s="223"/>
      <c r="GB53" s="223"/>
      <c r="GC53" s="223"/>
      <c r="GD53" s="223"/>
      <c r="GE53" s="223"/>
      <c r="GF53" s="223"/>
      <c r="GG53" s="223"/>
      <c r="GH53" s="223"/>
      <c r="GI53" s="223"/>
      <c r="GJ53" s="223"/>
      <c r="GK53" s="223"/>
      <c r="GL53" s="223"/>
      <c r="GM53" s="223"/>
      <c r="GN53" s="223"/>
      <c r="GO53" s="223"/>
      <c r="GP53" s="223"/>
      <c r="GQ53" s="223"/>
      <c r="GR53" s="223"/>
      <c r="GS53" s="223"/>
      <c r="GT53" s="223"/>
      <c r="GU53" s="223"/>
      <c r="GV53" s="223"/>
      <c r="GW53" s="223"/>
      <c r="GX53" s="223"/>
      <c r="GY53" s="223"/>
      <c r="GZ53" s="223"/>
      <c r="HA53" s="223"/>
      <c r="HB53" s="223"/>
      <c r="HC53" s="223"/>
      <c r="HD53" s="223"/>
      <c r="HE53" s="223"/>
      <c r="HF53" s="223"/>
      <c r="HG53" s="223"/>
      <c r="HH53" s="223"/>
      <c r="HI53" s="223"/>
      <c r="HJ53" s="223"/>
      <c r="HK53" s="223"/>
      <c r="HL53" s="223"/>
      <c r="HM53" s="223"/>
      <c r="HN53" s="223"/>
      <c r="HO53" s="223"/>
      <c r="HP53" s="223"/>
      <c r="HQ53" s="223"/>
      <c r="HR53" s="223"/>
      <c r="HS53" s="223"/>
      <c r="HT53" s="223"/>
      <c r="HU53" s="223"/>
      <c r="HV53" s="223"/>
      <c r="HW53" s="223"/>
      <c r="HX53" s="223"/>
      <c r="HY53" s="223"/>
      <c r="HZ53" s="223"/>
      <c r="IA53" s="223"/>
      <c r="IB53" s="223"/>
      <c r="IC53" s="223"/>
      <c r="ID53" s="223"/>
      <c r="IE53" s="223"/>
      <c r="IF53" s="223"/>
      <c r="IG53" s="223"/>
      <c r="IH53" s="223"/>
      <c r="II53" s="223"/>
      <c r="IJ53" s="223"/>
      <c r="IK53" s="223"/>
      <c r="IL53" s="223"/>
      <c r="IM53" s="223"/>
      <c r="IN53" s="223"/>
      <c r="IO53" s="223"/>
      <c r="IP53" s="223"/>
      <c r="IQ53" s="223"/>
      <c r="IR53" s="223"/>
      <c r="IS53" s="223"/>
      <c r="IT53" s="223"/>
      <c r="IU53" s="223"/>
      <c r="IV53" s="223"/>
      <c r="IW53" s="223"/>
      <c r="IX53" s="223"/>
      <c r="IY53" s="223"/>
      <c r="IZ53" s="223"/>
      <c r="JA53" s="223"/>
      <c r="JB53" s="223"/>
      <c r="JC53" s="223"/>
      <c r="JD53" s="223"/>
      <c r="JE53" s="223"/>
      <c r="JF53" s="223"/>
      <c r="JG53" s="223"/>
      <c r="JH53" s="223"/>
      <c r="JI53" s="223"/>
      <c r="JJ53" s="223"/>
      <c r="JK53" s="223"/>
      <c r="JL53" s="223"/>
      <c r="JM53" s="223"/>
      <c r="JN53" s="223"/>
      <c r="JO53" s="223"/>
      <c r="JP53" s="223"/>
      <c r="JQ53" s="223"/>
      <c r="JR53" s="223"/>
      <c r="JS53" s="223"/>
      <c r="JT53" s="223"/>
      <c r="JU53" s="223"/>
      <c r="JV53" s="223"/>
      <c r="JW53" s="223"/>
      <c r="JX53" s="223"/>
      <c r="JY53" s="223"/>
      <c r="JZ53" s="223"/>
      <c r="KA53" s="223"/>
      <c r="KB53" s="223"/>
      <c r="KC53" s="223"/>
      <c r="KD53" s="223"/>
      <c r="KE53" s="223"/>
      <c r="KF53" s="223"/>
      <c r="KG53" s="223"/>
      <c r="KH53" s="223"/>
      <c r="KI53" s="223"/>
      <c r="KJ53" s="223"/>
      <c r="KK53" s="223"/>
      <c r="KL53" s="223"/>
      <c r="KM53" s="223"/>
      <c r="KN53" s="223"/>
      <c r="KO53" s="223"/>
      <c r="KP53" s="223"/>
      <c r="KQ53" s="223"/>
      <c r="KR53" s="223"/>
      <c r="KS53" s="223"/>
      <c r="KT53" s="223"/>
      <c r="KU53" s="223"/>
      <c r="KV53" s="223"/>
      <c r="KW53" s="223"/>
      <c r="KX53" s="223"/>
      <c r="KY53" s="223"/>
      <c r="KZ53" s="223"/>
      <c r="LA53" s="223"/>
      <c r="LB53" s="223"/>
      <c r="LC53" s="223"/>
      <c r="LD53" s="223"/>
      <c r="LE53" s="223"/>
      <c r="LF53" s="223"/>
      <c r="LG53" s="223"/>
      <c r="LH53" s="223"/>
      <c r="LI53" s="223"/>
      <c r="LJ53" s="223"/>
      <c r="LK53" s="223"/>
      <c r="LL53" s="223"/>
      <c r="LM53" s="223"/>
      <c r="LN53" s="223"/>
      <c r="LO53" s="223"/>
      <c r="LP53" s="223"/>
      <c r="LQ53" s="223"/>
      <c r="LR53" s="223"/>
      <c r="LS53" s="223"/>
      <c r="LT53" s="223"/>
      <c r="LU53" s="223"/>
      <c r="LV53" s="223"/>
      <c r="LW53" s="223"/>
      <c r="LX53" s="223"/>
      <c r="LY53" s="223"/>
      <c r="LZ53" s="223"/>
      <c r="MA53" s="223"/>
      <c r="MB53" s="223"/>
      <c r="MC53" s="223"/>
      <c r="MD53" s="223"/>
      <c r="ME53" s="223"/>
      <c r="MF53" s="223"/>
      <c r="MG53" s="223"/>
      <c r="MH53" s="223"/>
      <c r="MI53" s="223"/>
      <c r="MJ53" s="223"/>
      <c r="MK53" s="223"/>
      <c r="ML53" s="223"/>
      <c r="MM53" s="223"/>
      <c r="MN53" s="223"/>
      <c r="MO53" s="223"/>
      <c r="MP53" s="223"/>
      <c r="MQ53" s="223"/>
      <c r="MR53" s="223"/>
      <c r="MS53" s="223"/>
      <c r="MT53" s="223"/>
      <c r="MU53" s="223"/>
      <c r="MV53" s="223"/>
      <c r="MW53" s="223"/>
      <c r="MX53" s="223"/>
      <c r="MY53" s="223"/>
      <c r="MZ53" s="223"/>
      <c r="NA53" s="223"/>
      <c r="NB53" s="223"/>
      <c r="NC53" s="223"/>
      <c r="ND53" s="223"/>
      <c r="NE53" s="223"/>
      <c r="NF53" s="223"/>
      <c r="NG53" s="223"/>
      <c r="NH53" s="223"/>
      <c r="NI53" s="223"/>
      <c r="NJ53" s="223"/>
      <c r="NK53" s="223"/>
      <c r="NL53" s="223"/>
      <c r="NM53" s="223"/>
      <c r="NN53" s="223"/>
      <c r="NO53" s="223"/>
      <c r="NP53" s="223"/>
      <c r="NQ53" s="223"/>
      <c r="NR53" s="223"/>
      <c r="NS53" s="223"/>
      <c r="NT53" s="223"/>
      <c r="NU53" s="223"/>
      <c r="NV53" s="223"/>
      <c r="NW53" s="223"/>
      <c r="NX53" s="223"/>
      <c r="NY53" s="223"/>
      <c r="NZ53" s="223"/>
      <c r="OA53" s="223"/>
      <c r="OB53" s="223"/>
      <c r="OC53" s="223"/>
      <c r="OD53" s="223"/>
      <c r="OE53" s="223"/>
      <c r="OF53" s="223"/>
      <c r="OG53" s="223"/>
      <c r="OH53" s="223"/>
      <c r="OI53" s="223"/>
      <c r="OJ53" s="223"/>
      <c r="OK53" s="223"/>
      <c r="OL53" s="223"/>
      <c r="OM53" s="223"/>
      <c r="ON53" s="223"/>
      <c r="OO53" s="223"/>
      <c r="OP53" s="223"/>
      <c r="OQ53" s="223"/>
      <c r="OR53" s="223"/>
      <c r="OS53" s="223"/>
      <c r="OT53" s="223"/>
      <c r="OU53" s="223"/>
      <c r="OV53" s="223"/>
      <c r="OW53" s="223"/>
      <c r="OX53" s="223"/>
      <c r="OY53" s="223"/>
      <c r="OZ53" s="223"/>
      <c r="PA53" s="223"/>
      <c r="PB53" s="223"/>
      <c r="PC53" s="223"/>
      <c r="PD53" s="223"/>
      <c r="PE53" s="223"/>
      <c r="PF53" s="223"/>
      <c r="PG53" s="223"/>
      <c r="PH53" s="223"/>
      <c r="PI53" s="223"/>
      <c r="PJ53" s="223"/>
      <c r="PK53" s="223"/>
      <c r="PL53" s="223"/>
      <c r="PM53" s="223"/>
      <c r="PN53" s="223"/>
      <c r="PO53" s="223"/>
      <c r="PP53" s="223"/>
      <c r="PQ53" s="223"/>
      <c r="PR53" s="223"/>
      <c r="PS53" s="223"/>
      <c r="PT53" s="223"/>
      <c r="PU53" s="223"/>
      <c r="PV53" s="223"/>
      <c r="PW53" s="223"/>
      <c r="PX53" s="223"/>
      <c r="PY53" s="223"/>
      <c r="PZ53" s="223"/>
      <c r="QA53" s="223"/>
      <c r="QB53" s="223"/>
      <c r="QC53" s="223"/>
      <c r="QD53" s="223"/>
      <c r="QE53" s="223"/>
      <c r="QF53" s="223"/>
      <c r="QG53" s="223"/>
      <c r="QH53" s="223"/>
      <c r="QI53" s="223"/>
      <c r="QJ53" s="223"/>
      <c r="QK53" s="223"/>
      <c r="QL53" s="223"/>
      <c r="QM53" s="223"/>
      <c r="QN53" s="223"/>
      <c r="QO53" s="223"/>
      <c r="QP53" s="223"/>
      <c r="QQ53" s="223"/>
      <c r="QR53" s="223"/>
      <c r="QS53" s="223"/>
      <c r="QT53" s="223"/>
      <c r="QU53" s="223"/>
      <c r="QV53" s="223"/>
      <c r="QW53" s="223"/>
      <c r="QX53" s="223"/>
      <c r="QY53" s="223"/>
      <c r="QZ53" s="223"/>
      <c r="RA53" s="223"/>
      <c r="RB53" s="223"/>
      <c r="RC53" s="223"/>
      <c r="RD53" s="223"/>
      <c r="RE53" s="223"/>
      <c r="RF53" s="223"/>
      <c r="RG53" s="223"/>
      <c r="RH53" s="223"/>
      <c r="RI53" s="223"/>
      <c r="RJ53" s="223"/>
      <c r="RK53" s="223"/>
      <c r="RL53" s="223"/>
      <c r="RM53" s="223"/>
      <c r="RN53" s="223"/>
      <c r="RO53" s="223"/>
      <c r="RP53" s="223"/>
      <c r="RQ53" s="223"/>
      <c r="RR53" s="223"/>
      <c r="RS53" s="223"/>
      <c r="RT53" s="223"/>
      <c r="RU53" s="223"/>
      <c r="RV53" s="223"/>
      <c r="RW53" s="223"/>
      <c r="RX53" s="223"/>
      <c r="RY53" s="223"/>
      <c r="RZ53" s="223"/>
      <c r="SA53" s="223"/>
      <c r="SB53" s="223"/>
      <c r="SC53" s="223"/>
      <c r="SD53" s="223"/>
      <c r="SE53" s="223"/>
      <c r="SF53" s="223"/>
      <c r="SG53" s="223"/>
      <c r="SH53" s="223"/>
      <c r="SI53" s="223"/>
      <c r="SJ53" s="223"/>
      <c r="SK53" s="223"/>
      <c r="SL53" s="223"/>
      <c r="SM53" s="223"/>
      <c r="SN53" s="223"/>
      <c r="SO53" s="223"/>
      <c r="SP53" s="223"/>
      <c r="SQ53" s="223"/>
      <c r="SR53" s="223"/>
      <c r="SS53" s="223"/>
      <c r="ST53" s="223"/>
      <c r="SU53" s="223"/>
      <c r="SV53" s="223"/>
      <c r="SW53" s="223"/>
      <c r="SX53" s="223"/>
      <c r="SY53" s="223"/>
      <c r="SZ53" s="223"/>
      <c r="TA53" s="223"/>
      <c r="TB53" s="223"/>
      <c r="TC53" s="223"/>
      <c r="TD53" s="223"/>
      <c r="TE53" s="223"/>
      <c r="TF53" s="223"/>
      <c r="TG53" s="223"/>
      <c r="TH53" s="223"/>
      <c r="TI53" s="223"/>
      <c r="TJ53" s="223"/>
      <c r="TK53" s="223"/>
      <c r="TL53" s="223"/>
      <c r="TM53" s="223"/>
      <c r="TN53" s="223"/>
      <c r="TO53" s="223"/>
      <c r="TP53" s="223"/>
      <c r="TQ53" s="223"/>
      <c r="TR53" s="223"/>
      <c r="TS53" s="223"/>
      <c r="TT53" s="223"/>
      <c r="TU53" s="223"/>
      <c r="TV53" s="223"/>
      <c r="TW53" s="223"/>
      <c r="TX53" s="223"/>
      <c r="TY53" s="223"/>
      <c r="TZ53" s="223"/>
      <c r="UA53" s="223"/>
      <c r="UB53" s="223"/>
      <c r="UC53" s="223"/>
      <c r="UD53" s="223"/>
      <c r="UE53" s="223"/>
      <c r="UF53" s="223"/>
      <c r="UG53" s="223"/>
      <c r="UH53" s="223"/>
      <c r="UI53" s="223"/>
      <c r="UJ53" s="223"/>
      <c r="UK53" s="223"/>
      <c r="UL53" s="223"/>
      <c r="UM53" s="223"/>
      <c r="UN53" s="223"/>
      <c r="UO53" s="223"/>
      <c r="UP53" s="223"/>
      <c r="UQ53" s="223"/>
      <c r="UR53" s="223"/>
      <c r="US53" s="223"/>
      <c r="UT53" s="223"/>
      <c r="UU53" s="223"/>
      <c r="UV53" s="223"/>
      <c r="UW53" s="223"/>
      <c r="UX53" s="223"/>
      <c r="UY53" s="223"/>
      <c r="UZ53" s="223"/>
      <c r="VA53" s="223"/>
      <c r="VB53" s="223"/>
      <c r="VC53" s="223"/>
      <c r="VD53" s="223"/>
      <c r="VE53" s="223"/>
      <c r="VF53" s="223"/>
      <c r="VG53" s="223"/>
      <c r="VH53" s="223"/>
      <c r="VI53" s="223"/>
    </row>
    <row r="54" spans="1:581" x14ac:dyDescent="0.25">
      <c r="AE54" s="222"/>
      <c r="AF54" s="222"/>
      <c r="AG54" s="222"/>
      <c r="AH54" s="223"/>
      <c r="AI54" s="223"/>
      <c r="AJ54" s="223"/>
      <c r="AK54" s="223"/>
      <c r="AL54" s="223"/>
      <c r="AM54" s="223"/>
      <c r="AN54" s="223"/>
      <c r="AO54" s="223"/>
      <c r="AP54" s="223"/>
      <c r="AQ54" s="223"/>
      <c r="AR54" s="223"/>
      <c r="AS54" s="223"/>
      <c r="AT54" s="223"/>
      <c r="AU54" s="223"/>
      <c r="AV54" s="223"/>
      <c r="AW54" s="223"/>
      <c r="AX54" s="223"/>
      <c r="AY54" s="223"/>
      <c r="AZ54" s="223"/>
      <c r="BA54" s="223"/>
      <c r="BB54" s="223"/>
      <c r="BC54" s="223"/>
      <c r="BD54" s="223"/>
      <c r="BE54" s="223"/>
      <c r="BF54" s="223"/>
      <c r="BG54" s="223"/>
      <c r="BH54" s="223"/>
      <c r="BI54" s="223"/>
      <c r="BJ54" s="223"/>
      <c r="BK54" s="223"/>
      <c r="BL54" s="223"/>
      <c r="BM54" s="223"/>
      <c r="BN54" s="223"/>
      <c r="BO54" s="223"/>
      <c r="BP54" s="223"/>
      <c r="BQ54" s="223"/>
      <c r="BR54" s="223"/>
      <c r="BS54" s="223"/>
      <c r="BT54" s="223"/>
      <c r="BU54" s="223"/>
      <c r="BV54" s="223"/>
      <c r="BW54" s="223"/>
      <c r="BX54" s="223"/>
      <c r="BY54" s="223"/>
      <c r="BZ54" s="223"/>
      <c r="CA54" s="223"/>
      <c r="CB54" s="223"/>
      <c r="CC54" s="223"/>
      <c r="CD54" s="223"/>
      <c r="CE54" s="223"/>
      <c r="CF54" s="223"/>
      <c r="CG54" s="223"/>
      <c r="CH54" s="223"/>
      <c r="CI54" s="223"/>
      <c r="CJ54" s="223"/>
      <c r="CK54" s="223"/>
      <c r="CL54" s="223"/>
      <c r="CM54" s="223"/>
      <c r="CN54" s="223"/>
      <c r="CO54" s="223"/>
      <c r="CP54" s="223"/>
      <c r="CQ54" s="223"/>
      <c r="CR54" s="223"/>
      <c r="CS54" s="223"/>
      <c r="CT54" s="223"/>
      <c r="CU54" s="223"/>
      <c r="CV54" s="223"/>
      <c r="CW54" s="223"/>
      <c r="CX54" s="223"/>
      <c r="CY54" s="223"/>
      <c r="CZ54" s="223"/>
      <c r="DA54" s="223"/>
      <c r="DB54" s="223"/>
      <c r="DC54" s="223"/>
      <c r="DD54" s="223"/>
      <c r="DE54" s="223"/>
      <c r="DF54" s="223"/>
      <c r="DG54" s="223"/>
      <c r="DH54" s="223"/>
      <c r="DI54" s="223"/>
      <c r="DJ54" s="223"/>
      <c r="DK54" s="223"/>
      <c r="DL54" s="223"/>
      <c r="DM54" s="223"/>
      <c r="DN54" s="223"/>
      <c r="DO54" s="223"/>
      <c r="DP54" s="223"/>
      <c r="DQ54" s="223"/>
      <c r="DR54" s="223"/>
      <c r="DS54" s="223"/>
      <c r="DT54" s="223"/>
      <c r="DU54" s="223"/>
      <c r="DV54" s="223"/>
      <c r="DW54" s="223"/>
      <c r="DX54" s="223"/>
      <c r="DY54" s="223"/>
      <c r="DZ54" s="223"/>
      <c r="EA54" s="223"/>
      <c r="EB54" s="223"/>
      <c r="EC54" s="223"/>
      <c r="ED54" s="223"/>
      <c r="EE54" s="223"/>
      <c r="EF54" s="223"/>
      <c r="EG54" s="223"/>
      <c r="EH54" s="223"/>
      <c r="EI54" s="223"/>
      <c r="EJ54" s="223"/>
      <c r="EK54" s="223"/>
      <c r="EL54" s="223"/>
      <c r="EM54" s="223"/>
      <c r="EN54" s="223"/>
      <c r="EO54" s="223"/>
      <c r="EP54" s="223"/>
      <c r="EQ54" s="223"/>
      <c r="ER54" s="223"/>
      <c r="ES54" s="223"/>
      <c r="ET54" s="223"/>
      <c r="EU54" s="223"/>
      <c r="EV54" s="223"/>
      <c r="EW54" s="223"/>
      <c r="EX54" s="223"/>
      <c r="EY54" s="223"/>
      <c r="EZ54" s="223"/>
      <c r="FA54" s="223"/>
      <c r="FB54" s="223"/>
      <c r="FC54" s="223"/>
      <c r="FD54" s="223"/>
      <c r="FE54" s="223"/>
      <c r="FF54" s="223"/>
      <c r="FG54" s="223"/>
      <c r="FH54" s="223"/>
      <c r="FI54" s="223"/>
      <c r="FJ54" s="223"/>
      <c r="FK54" s="223"/>
      <c r="FL54" s="223"/>
      <c r="FM54" s="223"/>
      <c r="FN54" s="223"/>
      <c r="FO54" s="223"/>
      <c r="FP54" s="223"/>
      <c r="FQ54" s="223"/>
      <c r="FR54" s="223"/>
      <c r="FS54" s="223"/>
      <c r="FT54" s="223"/>
      <c r="FU54" s="223"/>
      <c r="FV54" s="223"/>
      <c r="FW54" s="223"/>
      <c r="FX54" s="223"/>
      <c r="FY54" s="223"/>
      <c r="FZ54" s="223"/>
      <c r="GA54" s="223"/>
      <c r="GB54" s="223"/>
      <c r="GC54" s="223"/>
      <c r="GD54" s="223"/>
      <c r="GE54" s="223"/>
      <c r="GF54" s="223"/>
      <c r="GG54" s="223"/>
      <c r="GH54" s="223"/>
      <c r="GI54" s="223"/>
      <c r="GJ54" s="223"/>
      <c r="GK54" s="223"/>
      <c r="GL54" s="223"/>
      <c r="GM54" s="223"/>
      <c r="GN54" s="223"/>
      <c r="GO54" s="223"/>
      <c r="GP54" s="223"/>
      <c r="GQ54" s="223"/>
      <c r="GR54" s="223"/>
      <c r="GS54" s="223"/>
      <c r="GT54" s="223"/>
      <c r="GU54" s="223"/>
      <c r="GV54" s="223"/>
      <c r="GW54" s="223"/>
      <c r="GX54" s="223"/>
      <c r="GY54" s="223"/>
      <c r="GZ54" s="223"/>
      <c r="HA54" s="223"/>
      <c r="HB54" s="223"/>
      <c r="HC54" s="223"/>
      <c r="HD54" s="223"/>
      <c r="HE54" s="223"/>
      <c r="HF54" s="223"/>
      <c r="HG54" s="223"/>
      <c r="HH54" s="223"/>
      <c r="HI54" s="223"/>
      <c r="HJ54" s="223"/>
      <c r="HK54" s="223"/>
      <c r="HL54" s="223"/>
      <c r="HM54" s="223"/>
      <c r="HN54" s="223"/>
      <c r="HO54" s="223"/>
      <c r="HP54" s="223"/>
      <c r="HQ54" s="223"/>
      <c r="HR54" s="223"/>
      <c r="HS54" s="223"/>
      <c r="HT54" s="223"/>
      <c r="HU54" s="223"/>
      <c r="HV54" s="223"/>
      <c r="HW54" s="223"/>
      <c r="HX54" s="223"/>
      <c r="HY54" s="223"/>
      <c r="HZ54" s="223"/>
      <c r="IA54" s="223"/>
      <c r="IB54" s="223"/>
      <c r="IC54" s="223"/>
      <c r="ID54" s="223"/>
      <c r="IE54" s="223"/>
      <c r="IF54" s="223"/>
      <c r="IG54" s="223"/>
      <c r="IH54" s="223"/>
      <c r="II54" s="223"/>
      <c r="IJ54" s="223"/>
      <c r="IK54" s="223"/>
      <c r="IL54" s="223"/>
      <c r="IM54" s="223"/>
      <c r="IN54" s="223"/>
      <c r="IO54" s="223"/>
      <c r="IP54" s="223"/>
      <c r="IQ54" s="223"/>
      <c r="IR54" s="223"/>
      <c r="IS54" s="223"/>
      <c r="IT54" s="223"/>
      <c r="IU54" s="223"/>
      <c r="IV54" s="223"/>
      <c r="IW54" s="223"/>
      <c r="IX54" s="223"/>
      <c r="IY54" s="223"/>
      <c r="IZ54" s="223"/>
      <c r="JA54" s="223"/>
      <c r="JB54" s="223"/>
      <c r="JC54" s="223"/>
      <c r="JD54" s="223"/>
      <c r="JE54" s="223"/>
      <c r="JF54" s="223"/>
      <c r="JG54" s="223"/>
      <c r="JH54" s="223"/>
      <c r="JI54" s="223"/>
      <c r="JJ54" s="223"/>
      <c r="JK54" s="223"/>
      <c r="JL54" s="223"/>
      <c r="JM54" s="223"/>
      <c r="JN54" s="223"/>
      <c r="JO54" s="223"/>
      <c r="JP54" s="223"/>
      <c r="JQ54" s="223"/>
      <c r="JR54" s="223"/>
      <c r="JS54" s="223"/>
      <c r="JT54" s="223"/>
      <c r="JU54" s="223"/>
      <c r="JV54" s="223"/>
      <c r="JW54" s="223"/>
      <c r="JX54" s="223"/>
      <c r="JY54" s="223"/>
      <c r="JZ54" s="223"/>
      <c r="KA54" s="223"/>
      <c r="KB54" s="223"/>
      <c r="KC54" s="223"/>
      <c r="KD54" s="223"/>
      <c r="KE54" s="223"/>
      <c r="KF54" s="223"/>
      <c r="KG54" s="223"/>
      <c r="KH54" s="223"/>
      <c r="KI54" s="223"/>
      <c r="KJ54" s="223"/>
      <c r="KK54" s="223"/>
      <c r="KL54" s="223"/>
      <c r="KM54" s="223"/>
      <c r="KN54" s="223"/>
      <c r="KO54" s="223"/>
      <c r="KP54" s="223"/>
      <c r="KQ54" s="223"/>
      <c r="KR54" s="223"/>
      <c r="KS54" s="223"/>
      <c r="KT54" s="223"/>
      <c r="KU54" s="223"/>
      <c r="KV54" s="223"/>
      <c r="KW54" s="223"/>
      <c r="KX54" s="223"/>
      <c r="KY54" s="223"/>
      <c r="KZ54" s="223"/>
      <c r="LA54" s="223"/>
      <c r="LB54" s="223"/>
      <c r="LC54" s="223"/>
      <c r="LD54" s="223"/>
      <c r="LE54" s="223"/>
      <c r="LF54" s="223"/>
      <c r="LG54" s="223"/>
      <c r="LH54" s="223"/>
      <c r="LI54" s="223"/>
      <c r="LJ54" s="223"/>
      <c r="LK54" s="223"/>
      <c r="LL54" s="223"/>
      <c r="LM54" s="223"/>
      <c r="LN54" s="223"/>
      <c r="LO54" s="223"/>
      <c r="LP54" s="223"/>
      <c r="LQ54" s="223"/>
      <c r="LR54" s="223"/>
      <c r="LS54" s="223"/>
      <c r="LT54" s="223"/>
      <c r="LU54" s="223"/>
      <c r="LV54" s="223"/>
      <c r="LW54" s="223"/>
      <c r="LX54" s="223"/>
      <c r="LY54" s="223"/>
      <c r="LZ54" s="223"/>
      <c r="MA54" s="223"/>
      <c r="MB54" s="223"/>
      <c r="MC54" s="223"/>
      <c r="MD54" s="223"/>
      <c r="ME54" s="223"/>
      <c r="MF54" s="223"/>
      <c r="MG54" s="223"/>
      <c r="MH54" s="223"/>
      <c r="MI54" s="223"/>
      <c r="MJ54" s="223"/>
      <c r="MK54" s="223"/>
      <c r="ML54" s="223"/>
      <c r="MM54" s="223"/>
      <c r="MN54" s="223"/>
      <c r="MO54" s="223"/>
      <c r="MP54" s="223"/>
      <c r="MQ54" s="223"/>
      <c r="MR54" s="223"/>
      <c r="MS54" s="223"/>
      <c r="MT54" s="223"/>
      <c r="MU54" s="223"/>
      <c r="MV54" s="223"/>
      <c r="MW54" s="223"/>
      <c r="MX54" s="223"/>
      <c r="MY54" s="223"/>
      <c r="MZ54" s="223"/>
      <c r="NA54" s="223"/>
      <c r="NB54" s="223"/>
      <c r="NC54" s="223"/>
      <c r="ND54" s="223"/>
      <c r="NE54" s="223"/>
      <c r="NF54" s="223"/>
      <c r="NG54" s="223"/>
      <c r="NH54" s="223"/>
      <c r="NI54" s="223"/>
      <c r="NJ54" s="223"/>
      <c r="NK54" s="223"/>
      <c r="NL54" s="223"/>
      <c r="NM54" s="223"/>
      <c r="NN54" s="223"/>
      <c r="NO54" s="223"/>
      <c r="NP54" s="223"/>
      <c r="NQ54" s="223"/>
      <c r="NR54" s="223"/>
      <c r="NS54" s="223"/>
      <c r="NT54" s="223"/>
      <c r="NU54" s="223"/>
      <c r="NV54" s="223"/>
      <c r="NW54" s="223"/>
      <c r="NX54" s="223"/>
      <c r="NY54" s="223"/>
      <c r="NZ54" s="223"/>
      <c r="OA54" s="223"/>
      <c r="OB54" s="223"/>
      <c r="OC54" s="223"/>
      <c r="OD54" s="223"/>
      <c r="OE54" s="223"/>
      <c r="OF54" s="223"/>
      <c r="OG54" s="223"/>
      <c r="OH54" s="223"/>
      <c r="OI54" s="223"/>
      <c r="OJ54" s="223"/>
      <c r="OK54" s="223"/>
      <c r="OL54" s="223"/>
      <c r="OM54" s="223"/>
      <c r="ON54" s="223"/>
      <c r="OO54" s="223"/>
      <c r="OP54" s="223"/>
      <c r="OQ54" s="223"/>
      <c r="OR54" s="223"/>
      <c r="OS54" s="223"/>
      <c r="OT54" s="223"/>
      <c r="OU54" s="223"/>
      <c r="OV54" s="223"/>
      <c r="OW54" s="223"/>
      <c r="OX54" s="223"/>
      <c r="OY54" s="223"/>
      <c r="OZ54" s="223"/>
      <c r="PA54" s="223"/>
      <c r="PB54" s="223"/>
      <c r="PC54" s="223"/>
      <c r="PD54" s="223"/>
      <c r="PE54" s="223"/>
      <c r="PF54" s="223"/>
      <c r="PG54" s="223"/>
      <c r="PH54" s="223"/>
      <c r="PI54" s="223"/>
      <c r="PJ54" s="223"/>
      <c r="PK54" s="223"/>
      <c r="PL54" s="223"/>
      <c r="PM54" s="223"/>
      <c r="PN54" s="223"/>
      <c r="PO54" s="223"/>
      <c r="PP54" s="223"/>
      <c r="PQ54" s="223"/>
      <c r="PR54" s="223"/>
      <c r="PS54" s="223"/>
      <c r="PT54" s="223"/>
      <c r="PU54" s="223"/>
      <c r="PV54" s="223"/>
      <c r="PW54" s="223"/>
      <c r="PX54" s="223"/>
      <c r="PY54" s="223"/>
      <c r="PZ54" s="223"/>
      <c r="QA54" s="223"/>
      <c r="QB54" s="223"/>
      <c r="QC54" s="223"/>
      <c r="QD54" s="223"/>
      <c r="QE54" s="223"/>
      <c r="QF54" s="223"/>
      <c r="QG54" s="223"/>
      <c r="QH54" s="223"/>
      <c r="QI54" s="223"/>
      <c r="QJ54" s="223"/>
      <c r="QK54" s="223"/>
      <c r="QL54" s="223"/>
      <c r="QM54" s="223"/>
      <c r="QN54" s="223"/>
      <c r="QO54" s="223"/>
      <c r="QP54" s="223"/>
      <c r="QQ54" s="223"/>
      <c r="QR54" s="223"/>
      <c r="QS54" s="223"/>
      <c r="QT54" s="223"/>
      <c r="QU54" s="223"/>
      <c r="QV54" s="223"/>
      <c r="QW54" s="223"/>
      <c r="QX54" s="223"/>
      <c r="QY54" s="223"/>
      <c r="QZ54" s="223"/>
      <c r="RA54" s="223"/>
      <c r="RB54" s="223"/>
      <c r="RC54" s="223"/>
      <c r="RD54" s="223"/>
      <c r="RE54" s="223"/>
      <c r="RF54" s="223"/>
      <c r="RG54" s="223"/>
      <c r="RH54" s="223"/>
      <c r="RI54" s="223"/>
      <c r="RJ54" s="223"/>
      <c r="RK54" s="223"/>
      <c r="RL54" s="223"/>
      <c r="RM54" s="223"/>
      <c r="RN54" s="223"/>
      <c r="RO54" s="223"/>
      <c r="RP54" s="223"/>
      <c r="RQ54" s="223"/>
      <c r="RR54" s="223"/>
      <c r="RS54" s="223"/>
      <c r="RT54" s="223"/>
      <c r="RU54" s="223"/>
      <c r="RV54" s="223"/>
      <c r="RW54" s="223"/>
      <c r="RX54" s="223"/>
      <c r="RY54" s="223"/>
      <c r="RZ54" s="223"/>
      <c r="SA54" s="223"/>
      <c r="SB54" s="223"/>
      <c r="SC54" s="223"/>
      <c r="SD54" s="223"/>
      <c r="SE54" s="223"/>
      <c r="SF54" s="223"/>
      <c r="SG54" s="223"/>
      <c r="SH54" s="223"/>
      <c r="SI54" s="223"/>
      <c r="SJ54" s="223"/>
      <c r="SK54" s="223"/>
      <c r="SL54" s="223"/>
      <c r="SM54" s="223"/>
      <c r="SN54" s="223"/>
      <c r="SO54" s="223"/>
      <c r="SP54" s="223"/>
      <c r="SQ54" s="223"/>
      <c r="SR54" s="223"/>
      <c r="SS54" s="223"/>
      <c r="ST54" s="223"/>
      <c r="SU54" s="223"/>
      <c r="SV54" s="223"/>
      <c r="SW54" s="223"/>
      <c r="SX54" s="223"/>
      <c r="SY54" s="223"/>
      <c r="SZ54" s="223"/>
      <c r="TA54" s="223"/>
      <c r="TB54" s="223"/>
      <c r="TC54" s="223"/>
      <c r="TD54" s="223"/>
      <c r="TE54" s="223"/>
      <c r="TF54" s="223"/>
      <c r="TG54" s="223"/>
      <c r="TH54" s="223"/>
      <c r="TI54" s="223"/>
      <c r="TJ54" s="223"/>
      <c r="TK54" s="223"/>
      <c r="TL54" s="223"/>
      <c r="TM54" s="223"/>
      <c r="TN54" s="223"/>
      <c r="TO54" s="223"/>
      <c r="TP54" s="223"/>
      <c r="TQ54" s="223"/>
      <c r="TR54" s="223"/>
      <c r="TS54" s="223"/>
      <c r="TT54" s="223"/>
      <c r="TU54" s="223"/>
      <c r="TV54" s="223"/>
      <c r="TW54" s="223"/>
      <c r="TX54" s="223"/>
      <c r="TY54" s="223"/>
      <c r="TZ54" s="223"/>
      <c r="UA54" s="223"/>
      <c r="UB54" s="223"/>
      <c r="UC54" s="223"/>
      <c r="UD54" s="223"/>
      <c r="UE54" s="223"/>
      <c r="UF54" s="223"/>
      <c r="UG54" s="223"/>
      <c r="UH54" s="223"/>
      <c r="UI54" s="223"/>
      <c r="UJ54" s="223"/>
      <c r="UK54" s="223"/>
      <c r="UL54" s="223"/>
      <c r="UM54" s="223"/>
      <c r="UN54" s="223"/>
      <c r="UO54" s="223"/>
      <c r="UP54" s="223"/>
      <c r="UQ54" s="223"/>
      <c r="UR54" s="223"/>
      <c r="US54" s="223"/>
      <c r="UT54" s="223"/>
      <c r="UU54" s="223"/>
      <c r="UV54" s="223"/>
      <c r="UW54" s="223"/>
      <c r="UX54" s="223"/>
      <c r="UY54" s="223"/>
      <c r="UZ54" s="223"/>
      <c r="VA54" s="223"/>
      <c r="VB54" s="223"/>
      <c r="VC54" s="223"/>
      <c r="VD54" s="223"/>
      <c r="VE54" s="223"/>
      <c r="VF54" s="223"/>
      <c r="VG54" s="223"/>
      <c r="VH54" s="223"/>
      <c r="VI54" s="223"/>
    </row>
    <row r="55" spans="1:581" x14ac:dyDescent="0.25">
      <c r="AE55" s="222"/>
      <c r="AF55" s="222"/>
      <c r="AG55" s="222"/>
      <c r="AH55" s="223"/>
      <c r="AI55" s="223"/>
      <c r="AJ55" s="223"/>
      <c r="AK55" s="223"/>
      <c r="AL55" s="223"/>
      <c r="AM55" s="223"/>
      <c r="AN55" s="223"/>
      <c r="AO55" s="223"/>
      <c r="AP55" s="223"/>
      <c r="AQ55" s="223"/>
      <c r="AR55" s="223"/>
      <c r="AS55" s="223"/>
      <c r="AT55" s="223"/>
      <c r="AU55" s="223"/>
      <c r="AV55" s="223"/>
      <c r="AW55" s="223"/>
      <c r="AX55" s="223"/>
      <c r="AY55" s="223"/>
      <c r="AZ55" s="223"/>
      <c r="BA55" s="223"/>
      <c r="BB55" s="223"/>
      <c r="BC55" s="223"/>
      <c r="BD55" s="223"/>
      <c r="BE55" s="223"/>
      <c r="BF55" s="223"/>
      <c r="BG55" s="223"/>
      <c r="BH55" s="223"/>
      <c r="BI55" s="223"/>
      <c r="BJ55" s="223"/>
      <c r="BK55" s="223"/>
      <c r="BL55" s="223"/>
      <c r="BM55" s="223"/>
      <c r="BN55" s="223"/>
      <c r="BO55" s="223"/>
      <c r="BP55" s="223"/>
      <c r="BQ55" s="223"/>
      <c r="BR55" s="223"/>
      <c r="BS55" s="223"/>
      <c r="BT55" s="223"/>
      <c r="BU55" s="223"/>
      <c r="BV55" s="223"/>
      <c r="BW55" s="223"/>
      <c r="BX55" s="223"/>
      <c r="BY55" s="223"/>
      <c r="BZ55" s="223"/>
      <c r="CA55" s="223"/>
      <c r="CB55" s="223"/>
      <c r="CC55" s="223"/>
      <c r="CD55" s="223"/>
      <c r="CE55" s="223"/>
      <c r="CF55" s="223"/>
      <c r="CG55" s="223"/>
      <c r="CH55" s="223"/>
      <c r="CI55" s="223"/>
      <c r="CJ55" s="223"/>
      <c r="CK55" s="223"/>
      <c r="CL55" s="223"/>
      <c r="CM55" s="223"/>
      <c r="CN55" s="223"/>
      <c r="CO55" s="223"/>
      <c r="CP55" s="223"/>
      <c r="CQ55" s="223"/>
      <c r="CR55" s="223"/>
      <c r="CS55" s="223"/>
      <c r="CT55" s="223"/>
      <c r="CU55" s="223"/>
      <c r="CV55" s="223"/>
      <c r="CW55" s="223"/>
      <c r="CX55" s="223"/>
      <c r="CY55" s="223"/>
      <c r="CZ55" s="223"/>
      <c r="DA55" s="223"/>
      <c r="DB55" s="223"/>
      <c r="DC55" s="223"/>
      <c r="DD55" s="223"/>
      <c r="DE55" s="223"/>
      <c r="DF55" s="223"/>
      <c r="DG55" s="223"/>
      <c r="DH55" s="223"/>
      <c r="DI55" s="223"/>
      <c r="DJ55" s="223"/>
      <c r="DK55" s="223"/>
      <c r="DL55" s="223"/>
      <c r="DM55" s="223"/>
      <c r="DN55" s="223"/>
      <c r="DO55" s="223"/>
      <c r="DP55" s="223"/>
      <c r="DQ55" s="223"/>
      <c r="DR55" s="223"/>
      <c r="DS55" s="223"/>
      <c r="DT55" s="223"/>
      <c r="DU55" s="223"/>
      <c r="DV55" s="223"/>
      <c r="DW55" s="223"/>
      <c r="DX55" s="223"/>
      <c r="DY55" s="223"/>
      <c r="DZ55" s="223"/>
      <c r="EA55" s="223"/>
      <c r="EB55" s="223"/>
      <c r="EC55" s="223"/>
      <c r="ED55" s="223"/>
      <c r="EE55" s="223"/>
      <c r="EF55" s="223"/>
      <c r="EG55" s="223"/>
      <c r="EH55" s="223"/>
      <c r="EI55" s="223"/>
      <c r="EJ55" s="223"/>
      <c r="EK55" s="223"/>
      <c r="EL55" s="223"/>
      <c r="EM55" s="223"/>
      <c r="EN55" s="223"/>
      <c r="EO55" s="223"/>
      <c r="EP55" s="223"/>
      <c r="EQ55" s="223"/>
      <c r="ER55" s="223"/>
      <c r="ES55" s="223"/>
      <c r="ET55" s="223"/>
      <c r="EU55" s="223"/>
      <c r="EV55" s="223"/>
      <c r="EW55" s="223"/>
      <c r="EX55" s="223"/>
      <c r="EY55" s="223"/>
      <c r="EZ55" s="223"/>
      <c r="FA55" s="223"/>
      <c r="FB55" s="223"/>
      <c r="FC55" s="223"/>
      <c r="FD55" s="223"/>
      <c r="FE55" s="223"/>
      <c r="FF55" s="223"/>
      <c r="FG55" s="223"/>
      <c r="FH55" s="223"/>
      <c r="FI55" s="223"/>
      <c r="FJ55" s="223"/>
      <c r="FK55" s="223"/>
      <c r="FL55" s="223"/>
      <c r="FM55" s="223"/>
      <c r="FN55" s="223"/>
      <c r="FO55" s="223"/>
      <c r="FP55" s="223"/>
      <c r="FQ55" s="223"/>
      <c r="FR55" s="223"/>
      <c r="FS55" s="223"/>
      <c r="FT55" s="223"/>
      <c r="FU55" s="223"/>
      <c r="FV55" s="223"/>
      <c r="FW55" s="223"/>
      <c r="FX55" s="223"/>
      <c r="FY55" s="223"/>
      <c r="FZ55" s="223"/>
      <c r="GA55" s="223"/>
      <c r="GB55" s="223"/>
      <c r="GC55" s="223"/>
      <c r="GD55" s="223"/>
      <c r="GE55" s="223"/>
      <c r="GF55" s="223"/>
      <c r="GG55" s="223"/>
      <c r="GH55" s="223"/>
      <c r="GI55" s="223"/>
      <c r="GJ55" s="223"/>
      <c r="GK55" s="223"/>
      <c r="GL55" s="223"/>
      <c r="GM55" s="223"/>
      <c r="GN55" s="223"/>
      <c r="GO55" s="223"/>
      <c r="GP55" s="223"/>
      <c r="GQ55" s="223"/>
      <c r="GR55" s="223"/>
      <c r="GS55" s="223"/>
      <c r="GT55" s="223"/>
      <c r="GU55" s="223"/>
      <c r="GV55" s="223"/>
      <c r="GW55" s="223"/>
      <c r="GX55" s="223"/>
      <c r="GY55" s="223"/>
      <c r="GZ55" s="223"/>
      <c r="HA55" s="223"/>
      <c r="HB55" s="223"/>
      <c r="HC55" s="223"/>
      <c r="HD55" s="223"/>
      <c r="HE55" s="223"/>
      <c r="HF55" s="223"/>
      <c r="HG55" s="223"/>
      <c r="HH55" s="223"/>
      <c r="HI55" s="223"/>
      <c r="HJ55" s="223"/>
      <c r="HK55" s="223"/>
      <c r="HL55" s="223"/>
      <c r="HM55" s="223"/>
      <c r="HN55" s="223"/>
      <c r="HO55" s="223"/>
      <c r="HP55" s="223"/>
      <c r="HQ55" s="223"/>
      <c r="HR55" s="223"/>
      <c r="HS55" s="223"/>
      <c r="HT55" s="223"/>
      <c r="HU55" s="223"/>
      <c r="HV55" s="223"/>
      <c r="HW55" s="223"/>
      <c r="HX55" s="223"/>
      <c r="HY55" s="223"/>
      <c r="HZ55" s="223"/>
      <c r="IA55" s="223"/>
      <c r="IB55" s="223"/>
      <c r="IC55" s="223"/>
      <c r="ID55" s="223"/>
      <c r="IE55" s="223"/>
      <c r="IF55" s="223"/>
      <c r="IG55" s="223"/>
      <c r="IH55" s="223"/>
      <c r="II55" s="223"/>
      <c r="IJ55" s="223"/>
      <c r="IK55" s="223"/>
      <c r="IL55" s="223"/>
      <c r="IM55" s="223"/>
      <c r="IN55" s="223"/>
      <c r="IO55" s="223"/>
      <c r="IP55" s="223"/>
      <c r="IQ55" s="223"/>
      <c r="IR55" s="223"/>
      <c r="IS55" s="223"/>
      <c r="IT55" s="223"/>
      <c r="IU55" s="223"/>
      <c r="IV55" s="223"/>
      <c r="IW55" s="223"/>
      <c r="IX55" s="223"/>
      <c r="IY55" s="223"/>
      <c r="IZ55" s="223"/>
      <c r="JA55" s="223"/>
      <c r="JB55" s="223"/>
      <c r="JC55" s="223"/>
      <c r="JD55" s="223"/>
      <c r="JE55" s="223"/>
      <c r="JF55" s="223"/>
      <c r="JG55" s="223"/>
      <c r="JH55" s="223"/>
      <c r="JI55" s="223"/>
      <c r="JJ55" s="223"/>
      <c r="JK55" s="223"/>
      <c r="JL55" s="223"/>
      <c r="JM55" s="223"/>
      <c r="JN55" s="223"/>
      <c r="JO55" s="223"/>
      <c r="JP55" s="223"/>
      <c r="JQ55" s="223"/>
      <c r="JR55" s="223"/>
      <c r="JS55" s="223"/>
      <c r="JT55" s="223"/>
      <c r="JU55" s="223"/>
      <c r="JV55" s="223"/>
      <c r="JW55" s="223"/>
      <c r="JX55" s="223"/>
      <c r="JY55" s="223"/>
      <c r="JZ55" s="223"/>
      <c r="KA55" s="223"/>
      <c r="KB55" s="223"/>
      <c r="KC55" s="223"/>
      <c r="KD55" s="223"/>
      <c r="KE55" s="223"/>
      <c r="KF55" s="223"/>
      <c r="KG55" s="223"/>
      <c r="KH55" s="223"/>
      <c r="KI55" s="223"/>
      <c r="KJ55" s="223"/>
      <c r="KK55" s="223"/>
      <c r="KL55" s="223"/>
      <c r="KM55" s="223"/>
      <c r="KN55" s="223"/>
      <c r="KO55" s="223"/>
      <c r="KP55" s="223"/>
      <c r="KQ55" s="223"/>
      <c r="KR55" s="223"/>
      <c r="KS55" s="223"/>
      <c r="KT55" s="223"/>
      <c r="KU55" s="223"/>
      <c r="KV55" s="223"/>
      <c r="KW55" s="223"/>
      <c r="KX55" s="223"/>
      <c r="KY55" s="223"/>
      <c r="KZ55" s="223"/>
      <c r="LA55" s="223"/>
      <c r="LB55" s="223"/>
      <c r="LC55" s="223"/>
      <c r="LD55" s="223"/>
      <c r="LE55" s="223"/>
      <c r="LF55" s="223"/>
      <c r="LG55" s="223"/>
      <c r="LH55" s="223"/>
      <c r="LI55" s="223"/>
      <c r="LJ55" s="223"/>
      <c r="LK55" s="223"/>
      <c r="LL55" s="223"/>
      <c r="LM55" s="223"/>
      <c r="LN55" s="223"/>
      <c r="LO55" s="223"/>
      <c r="LP55" s="223"/>
      <c r="LQ55" s="223"/>
      <c r="LR55" s="223"/>
      <c r="LS55" s="223"/>
      <c r="LT55" s="223"/>
      <c r="LU55" s="223"/>
      <c r="LV55" s="223"/>
      <c r="LW55" s="223"/>
      <c r="LX55" s="223"/>
      <c r="LY55" s="223"/>
      <c r="LZ55" s="223"/>
      <c r="MA55" s="223"/>
      <c r="MB55" s="223"/>
      <c r="MC55" s="223"/>
      <c r="MD55" s="223"/>
      <c r="ME55" s="223"/>
      <c r="MF55" s="223"/>
      <c r="MG55" s="223"/>
      <c r="MH55" s="223"/>
      <c r="MI55" s="223"/>
      <c r="MJ55" s="223"/>
      <c r="MK55" s="223"/>
      <c r="ML55" s="223"/>
      <c r="MM55" s="223"/>
      <c r="MN55" s="223"/>
      <c r="MO55" s="223"/>
      <c r="MP55" s="223"/>
      <c r="MQ55" s="223"/>
      <c r="MR55" s="223"/>
      <c r="MS55" s="223"/>
      <c r="MT55" s="223"/>
      <c r="MU55" s="223"/>
      <c r="MV55" s="223"/>
      <c r="MW55" s="223"/>
      <c r="MX55" s="223"/>
      <c r="MY55" s="223"/>
      <c r="MZ55" s="223"/>
      <c r="NA55" s="223"/>
      <c r="NB55" s="223"/>
      <c r="NC55" s="223"/>
      <c r="ND55" s="223"/>
      <c r="NE55" s="223"/>
      <c r="NF55" s="223"/>
      <c r="NG55" s="223"/>
      <c r="NH55" s="223"/>
      <c r="NI55" s="223"/>
      <c r="NJ55" s="223"/>
      <c r="NK55" s="223"/>
      <c r="NL55" s="223"/>
      <c r="NM55" s="223"/>
      <c r="NN55" s="223"/>
      <c r="NO55" s="223"/>
      <c r="NP55" s="223"/>
      <c r="NQ55" s="223"/>
      <c r="NR55" s="223"/>
      <c r="NS55" s="223"/>
      <c r="NT55" s="223"/>
      <c r="NU55" s="223"/>
      <c r="NV55" s="223"/>
      <c r="NW55" s="223"/>
      <c r="NX55" s="223"/>
      <c r="NY55" s="223"/>
      <c r="NZ55" s="223"/>
      <c r="OA55" s="223"/>
      <c r="OB55" s="223"/>
      <c r="OC55" s="223"/>
      <c r="OD55" s="223"/>
      <c r="OE55" s="223"/>
      <c r="OF55" s="223"/>
      <c r="OG55" s="223"/>
      <c r="OH55" s="223"/>
      <c r="OI55" s="223"/>
      <c r="OJ55" s="223"/>
      <c r="OK55" s="223"/>
      <c r="OL55" s="223"/>
      <c r="OM55" s="223"/>
      <c r="ON55" s="223"/>
      <c r="OO55" s="223"/>
      <c r="OP55" s="223"/>
      <c r="OQ55" s="223"/>
      <c r="OR55" s="223"/>
      <c r="OS55" s="223"/>
      <c r="OT55" s="223"/>
      <c r="OU55" s="223"/>
      <c r="OV55" s="223"/>
      <c r="OW55" s="223"/>
      <c r="OX55" s="223"/>
      <c r="OY55" s="223"/>
      <c r="OZ55" s="223"/>
      <c r="PA55" s="223"/>
      <c r="PB55" s="223"/>
      <c r="PC55" s="223"/>
      <c r="PD55" s="223"/>
      <c r="PE55" s="223"/>
      <c r="PF55" s="223"/>
      <c r="PG55" s="223"/>
      <c r="PH55" s="223"/>
      <c r="PI55" s="223"/>
      <c r="PJ55" s="223"/>
      <c r="PK55" s="223"/>
      <c r="PL55" s="223"/>
      <c r="PM55" s="223"/>
      <c r="PN55" s="223"/>
      <c r="PO55" s="223"/>
      <c r="PP55" s="223"/>
      <c r="PQ55" s="223"/>
      <c r="PR55" s="223"/>
      <c r="PS55" s="223"/>
      <c r="PT55" s="223"/>
      <c r="PU55" s="223"/>
      <c r="PV55" s="223"/>
      <c r="PW55" s="223"/>
      <c r="PX55" s="223"/>
      <c r="PY55" s="223"/>
      <c r="PZ55" s="223"/>
      <c r="QA55" s="223"/>
      <c r="QB55" s="223"/>
      <c r="QC55" s="223"/>
      <c r="QD55" s="223"/>
      <c r="QE55" s="223"/>
      <c r="QF55" s="223"/>
      <c r="QG55" s="223"/>
      <c r="QH55" s="223"/>
      <c r="QI55" s="223"/>
      <c r="QJ55" s="223"/>
      <c r="QK55" s="223"/>
      <c r="QL55" s="223"/>
      <c r="QM55" s="223"/>
      <c r="QN55" s="223"/>
      <c r="QO55" s="223"/>
      <c r="QP55" s="223"/>
      <c r="QQ55" s="223"/>
      <c r="QR55" s="223"/>
      <c r="QS55" s="223"/>
      <c r="QT55" s="223"/>
      <c r="QU55" s="223"/>
      <c r="QV55" s="223"/>
      <c r="QW55" s="223"/>
      <c r="QX55" s="223"/>
      <c r="QY55" s="223"/>
      <c r="QZ55" s="223"/>
      <c r="RA55" s="223"/>
      <c r="RB55" s="223"/>
      <c r="RC55" s="223"/>
      <c r="RD55" s="223"/>
      <c r="RE55" s="223"/>
      <c r="RF55" s="223"/>
      <c r="RG55" s="223"/>
      <c r="RH55" s="223"/>
      <c r="RI55" s="223"/>
      <c r="RJ55" s="223"/>
      <c r="RK55" s="223"/>
      <c r="RL55" s="223"/>
      <c r="RM55" s="223"/>
      <c r="RN55" s="223"/>
      <c r="RO55" s="223"/>
      <c r="RP55" s="223"/>
      <c r="RQ55" s="223"/>
      <c r="RR55" s="223"/>
      <c r="RS55" s="223"/>
      <c r="RT55" s="223"/>
      <c r="RU55" s="223"/>
      <c r="RV55" s="223"/>
      <c r="RW55" s="223"/>
      <c r="RX55" s="223"/>
      <c r="RY55" s="223"/>
      <c r="RZ55" s="223"/>
      <c r="SA55" s="223"/>
      <c r="SB55" s="223"/>
      <c r="SC55" s="223"/>
      <c r="SD55" s="223"/>
      <c r="SE55" s="223"/>
      <c r="SF55" s="223"/>
      <c r="SG55" s="223"/>
      <c r="SH55" s="223"/>
      <c r="SI55" s="223"/>
      <c r="SJ55" s="223"/>
      <c r="SK55" s="223"/>
      <c r="SL55" s="223"/>
      <c r="SM55" s="223"/>
      <c r="SN55" s="223"/>
      <c r="SO55" s="223"/>
      <c r="SP55" s="223"/>
      <c r="SQ55" s="223"/>
      <c r="SR55" s="223"/>
      <c r="SS55" s="223"/>
      <c r="ST55" s="223"/>
      <c r="SU55" s="223"/>
      <c r="SV55" s="223"/>
      <c r="SW55" s="223"/>
      <c r="SX55" s="223"/>
      <c r="SY55" s="223"/>
      <c r="SZ55" s="223"/>
      <c r="TA55" s="223"/>
      <c r="TB55" s="223"/>
      <c r="TC55" s="223"/>
      <c r="TD55" s="223"/>
      <c r="TE55" s="223"/>
      <c r="TF55" s="223"/>
      <c r="TG55" s="223"/>
      <c r="TH55" s="223"/>
      <c r="TI55" s="223"/>
      <c r="TJ55" s="223"/>
      <c r="TK55" s="223"/>
      <c r="TL55" s="223"/>
      <c r="TM55" s="223"/>
      <c r="TN55" s="223"/>
      <c r="TO55" s="223"/>
      <c r="TP55" s="223"/>
      <c r="TQ55" s="223"/>
      <c r="TR55" s="223"/>
      <c r="TS55" s="223"/>
      <c r="TT55" s="223"/>
      <c r="TU55" s="223"/>
      <c r="TV55" s="223"/>
      <c r="TW55" s="223"/>
      <c r="TX55" s="223"/>
      <c r="TY55" s="223"/>
      <c r="TZ55" s="223"/>
      <c r="UA55" s="223"/>
      <c r="UB55" s="223"/>
      <c r="UC55" s="223"/>
      <c r="UD55" s="223"/>
      <c r="UE55" s="223"/>
      <c r="UF55" s="223"/>
      <c r="UG55" s="223"/>
      <c r="UH55" s="223"/>
      <c r="UI55" s="223"/>
      <c r="UJ55" s="223"/>
      <c r="UK55" s="223"/>
      <c r="UL55" s="223"/>
      <c r="UM55" s="223"/>
      <c r="UN55" s="223"/>
      <c r="UO55" s="223"/>
      <c r="UP55" s="223"/>
      <c r="UQ55" s="223"/>
      <c r="UR55" s="223"/>
      <c r="US55" s="223"/>
      <c r="UT55" s="223"/>
      <c r="UU55" s="223"/>
      <c r="UV55" s="223"/>
      <c r="UW55" s="223"/>
      <c r="UX55" s="223"/>
      <c r="UY55" s="223"/>
      <c r="UZ55" s="223"/>
      <c r="VA55" s="223"/>
      <c r="VB55" s="223"/>
      <c r="VC55" s="223"/>
      <c r="VD55" s="223"/>
      <c r="VE55" s="223"/>
      <c r="VF55" s="223"/>
      <c r="VG55" s="223"/>
      <c r="VH55" s="223"/>
      <c r="VI55" s="223"/>
    </row>
    <row r="56" spans="1:581" x14ac:dyDescent="0.25">
      <c r="AE56" s="222"/>
      <c r="AF56" s="222"/>
      <c r="AG56" s="222"/>
      <c r="AH56" s="223"/>
      <c r="AI56" s="223"/>
      <c r="AJ56" s="223"/>
      <c r="AK56" s="223"/>
      <c r="AL56" s="223"/>
      <c r="AM56" s="223"/>
      <c r="AN56" s="223"/>
      <c r="AO56" s="223"/>
      <c r="AP56" s="223"/>
      <c r="AQ56" s="223"/>
      <c r="AR56" s="223"/>
      <c r="AS56" s="223"/>
      <c r="AT56" s="223"/>
      <c r="AU56" s="223"/>
      <c r="AV56" s="223"/>
      <c r="AW56" s="223"/>
      <c r="AX56" s="223"/>
      <c r="AY56" s="223"/>
      <c r="AZ56" s="223"/>
      <c r="BA56" s="223"/>
      <c r="BB56" s="223"/>
      <c r="BC56" s="223"/>
      <c r="BD56" s="223"/>
      <c r="BE56" s="223"/>
      <c r="BF56" s="223"/>
      <c r="BG56" s="223"/>
      <c r="BH56" s="223"/>
      <c r="BI56" s="223"/>
      <c r="BJ56" s="223"/>
      <c r="BK56" s="223"/>
      <c r="BL56" s="223"/>
      <c r="BM56" s="223"/>
      <c r="BN56" s="223"/>
      <c r="BO56" s="223"/>
      <c r="BP56" s="223"/>
      <c r="BQ56" s="223"/>
      <c r="BR56" s="223"/>
      <c r="BS56" s="223"/>
      <c r="BT56" s="223"/>
      <c r="BU56" s="223"/>
      <c r="BV56" s="223"/>
      <c r="BW56" s="223"/>
      <c r="BX56" s="223"/>
      <c r="BY56" s="223"/>
      <c r="BZ56" s="223"/>
      <c r="CA56" s="223"/>
      <c r="CB56" s="223"/>
      <c r="CC56" s="223"/>
      <c r="CD56" s="223"/>
      <c r="CE56" s="223"/>
      <c r="CF56" s="223"/>
      <c r="CG56" s="223"/>
      <c r="CH56" s="223"/>
      <c r="CI56" s="223"/>
      <c r="CJ56" s="223"/>
      <c r="CK56" s="223"/>
      <c r="CL56" s="223"/>
      <c r="CM56" s="223"/>
      <c r="CN56" s="223"/>
      <c r="CO56" s="223"/>
      <c r="CP56" s="223"/>
      <c r="CQ56" s="223"/>
      <c r="CR56" s="223"/>
      <c r="CS56" s="223"/>
      <c r="CT56" s="223"/>
      <c r="CU56" s="223"/>
      <c r="CV56" s="223"/>
      <c r="CW56" s="223"/>
      <c r="CX56" s="223"/>
      <c r="CY56" s="223"/>
      <c r="CZ56" s="223"/>
      <c r="DA56" s="223"/>
      <c r="DB56" s="223"/>
      <c r="DC56" s="223"/>
      <c r="DD56" s="223"/>
      <c r="DE56" s="223"/>
      <c r="DF56" s="223"/>
      <c r="DG56" s="223"/>
      <c r="DH56" s="223"/>
      <c r="DI56" s="223"/>
      <c r="DJ56" s="223"/>
      <c r="DK56" s="223"/>
      <c r="DL56" s="223"/>
      <c r="DM56" s="223"/>
      <c r="DN56" s="223"/>
      <c r="DO56" s="223"/>
      <c r="DP56" s="223"/>
      <c r="DQ56" s="223"/>
      <c r="DR56" s="223"/>
      <c r="DS56" s="223"/>
      <c r="DT56" s="223"/>
      <c r="DU56" s="223"/>
      <c r="DV56" s="223"/>
      <c r="DW56" s="223"/>
      <c r="DX56" s="223"/>
      <c r="DY56" s="223"/>
      <c r="DZ56" s="223"/>
      <c r="EA56" s="223"/>
      <c r="EB56" s="223"/>
      <c r="EC56" s="223"/>
      <c r="ED56" s="223"/>
      <c r="EE56" s="223"/>
      <c r="EF56" s="223"/>
      <c r="EG56" s="223"/>
      <c r="EH56" s="223"/>
      <c r="EI56" s="223"/>
      <c r="EJ56" s="223"/>
      <c r="EK56" s="223"/>
      <c r="EL56" s="223"/>
      <c r="EM56" s="223"/>
      <c r="EN56" s="223"/>
      <c r="EO56" s="223"/>
      <c r="EP56" s="223"/>
      <c r="EQ56" s="223"/>
      <c r="ER56" s="223"/>
      <c r="ES56" s="223"/>
      <c r="ET56" s="223"/>
      <c r="EU56" s="223"/>
      <c r="EV56" s="223"/>
      <c r="EW56" s="223"/>
      <c r="EX56" s="223"/>
      <c r="EY56" s="223"/>
      <c r="EZ56" s="223"/>
      <c r="FA56" s="223"/>
      <c r="FB56" s="223"/>
      <c r="FC56" s="223"/>
      <c r="FD56" s="223"/>
      <c r="FE56" s="223"/>
      <c r="FF56" s="223"/>
      <c r="FG56" s="223"/>
      <c r="FH56" s="223"/>
      <c r="FI56" s="223"/>
      <c r="FJ56" s="223"/>
      <c r="FK56" s="223"/>
      <c r="FL56" s="223"/>
      <c r="FM56" s="223"/>
      <c r="FN56" s="223"/>
      <c r="FO56" s="223"/>
      <c r="FP56" s="223"/>
      <c r="FQ56" s="223"/>
      <c r="FR56" s="223"/>
      <c r="FS56" s="223"/>
      <c r="FT56" s="223"/>
      <c r="FU56" s="223"/>
      <c r="FV56" s="223"/>
      <c r="FW56" s="223"/>
      <c r="FX56" s="223"/>
      <c r="FY56" s="223"/>
      <c r="FZ56" s="223"/>
      <c r="GA56" s="223"/>
      <c r="GB56" s="223"/>
      <c r="GC56" s="223"/>
      <c r="GD56" s="223"/>
      <c r="GE56" s="223"/>
      <c r="GF56" s="223"/>
      <c r="GG56" s="223"/>
      <c r="GH56" s="223"/>
      <c r="GI56" s="223"/>
      <c r="GJ56" s="223"/>
      <c r="GK56" s="223"/>
      <c r="GL56" s="223"/>
      <c r="GM56" s="223"/>
      <c r="GN56" s="223"/>
      <c r="GO56" s="223"/>
      <c r="GP56" s="223"/>
      <c r="GQ56" s="223"/>
      <c r="GR56" s="223"/>
      <c r="GS56" s="223"/>
      <c r="GT56" s="223"/>
      <c r="GU56" s="223"/>
      <c r="GV56" s="223"/>
      <c r="GW56" s="223"/>
      <c r="GX56" s="223"/>
      <c r="GY56" s="223"/>
      <c r="GZ56" s="223"/>
      <c r="HA56" s="223"/>
      <c r="HB56" s="223"/>
      <c r="HC56" s="223"/>
      <c r="HD56" s="223"/>
      <c r="HE56" s="223"/>
      <c r="HF56" s="223"/>
      <c r="HG56" s="223"/>
      <c r="HH56" s="223"/>
      <c r="HI56" s="223"/>
      <c r="HJ56" s="223"/>
      <c r="HK56" s="223"/>
      <c r="HL56" s="223"/>
      <c r="HM56" s="223"/>
      <c r="HN56" s="223"/>
      <c r="HO56" s="223"/>
      <c r="HP56" s="223"/>
      <c r="HQ56" s="223"/>
      <c r="HR56" s="223"/>
      <c r="HS56" s="223"/>
      <c r="HT56" s="223"/>
      <c r="HU56" s="223"/>
      <c r="HV56" s="223"/>
      <c r="HW56" s="223"/>
      <c r="HX56" s="223"/>
      <c r="HY56" s="223"/>
      <c r="HZ56" s="223"/>
      <c r="IA56" s="223"/>
      <c r="IB56" s="223"/>
      <c r="IC56" s="223"/>
      <c r="ID56" s="223"/>
      <c r="IE56" s="223"/>
      <c r="IF56" s="223"/>
      <c r="IG56" s="223"/>
      <c r="IH56" s="223"/>
      <c r="II56" s="223"/>
      <c r="IJ56" s="223"/>
      <c r="IK56" s="223"/>
      <c r="IL56" s="223"/>
      <c r="IM56" s="223"/>
      <c r="IN56" s="223"/>
      <c r="IO56" s="223"/>
      <c r="IP56" s="223"/>
      <c r="IQ56" s="223"/>
      <c r="IR56" s="223"/>
      <c r="IS56" s="223"/>
      <c r="IT56" s="223"/>
      <c r="IU56" s="223"/>
      <c r="IV56" s="223"/>
      <c r="IW56" s="223"/>
      <c r="IX56" s="223"/>
      <c r="IY56" s="223"/>
      <c r="IZ56" s="223"/>
      <c r="JA56" s="223"/>
      <c r="JB56" s="223"/>
      <c r="JC56" s="223"/>
      <c r="JD56" s="223"/>
      <c r="JE56" s="223"/>
      <c r="JF56" s="223"/>
      <c r="JG56" s="223"/>
      <c r="JH56" s="223"/>
      <c r="JI56" s="223"/>
      <c r="JJ56" s="223"/>
      <c r="JK56" s="223"/>
      <c r="JL56" s="223"/>
      <c r="JM56" s="223"/>
      <c r="JN56" s="223"/>
      <c r="JO56" s="223"/>
      <c r="JP56" s="223"/>
      <c r="JQ56" s="223"/>
      <c r="JR56" s="223"/>
      <c r="JS56" s="223"/>
      <c r="JT56" s="223"/>
      <c r="JU56" s="223"/>
      <c r="JV56" s="223"/>
      <c r="JW56" s="223"/>
      <c r="JX56" s="223"/>
      <c r="JY56" s="223"/>
      <c r="JZ56" s="223"/>
      <c r="KA56" s="223"/>
      <c r="KB56" s="223"/>
      <c r="KC56" s="223"/>
      <c r="KD56" s="223"/>
      <c r="KE56" s="223"/>
      <c r="KF56" s="223"/>
      <c r="KG56" s="223"/>
      <c r="KH56" s="223"/>
      <c r="KI56" s="223"/>
      <c r="KJ56" s="223"/>
      <c r="KK56" s="223"/>
      <c r="KL56" s="223"/>
      <c r="KM56" s="223"/>
      <c r="KN56" s="223"/>
      <c r="KO56" s="223"/>
      <c r="KP56" s="223"/>
      <c r="KQ56" s="223"/>
      <c r="KR56" s="223"/>
      <c r="KS56" s="223"/>
      <c r="KT56" s="223"/>
      <c r="KU56" s="223"/>
      <c r="KV56" s="223"/>
      <c r="KW56" s="223"/>
      <c r="KX56" s="223"/>
      <c r="KY56" s="223"/>
      <c r="KZ56" s="223"/>
      <c r="LA56" s="223"/>
      <c r="LB56" s="223"/>
      <c r="LC56" s="223"/>
      <c r="LD56" s="223"/>
      <c r="LE56" s="223"/>
      <c r="LF56" s="223"/>
      <c r="LG56" s="223"/>
      <c r="LH56" s="223"/>
      <c r="LI56" s="223"/>
      <c r="LJ56" s="223"/>
      <c r="LK56" s="223"/>
      <c r="LL56" s="223"/>
      <c r="LM56" s="223"/>
      <c r="LN56" s="223"/>
      <c r="LO56" s="223"/>
      <c r="LP56" s="223"/>
      <c r="LQ56" s="223"/>
      <c r="LR56" s="223"/>
      <c r="LS56" s="223"/>
      <c r="LT56" s="223"/>
      <c r="LU56" s="223"/>
      <c r="LV56" s="223"/>
      <c r="LW56" s="223"/>
      <c r="LX56" s="223"/>
      <c r="LY56" s="223"/>
      <c r="LZ56" s="223"/>
      <c r="MA56" s="223"/>
      <c r="MB56" s="223"/>
      <c r="MC56" s="223"/>
      <c r="MD56" s="223"/>
      <c r="ME56" s="223"/>
      <c r="MF56" s="223"/>
      <c r="MG56" s="223"/>
      <c r="MH56" s="223"/>
      <c r="MI56" s="223"/>
      <c r="MJ56" s="223"/>
      <c r="MK56" s="223"/>
      <c r="ML56" s="223"/>
      <c r="MM56" s="223"/>
      <c r="MN56" s="223"/>
      <c r="MO56" s="223"/>
      <c r="MP56" s="223"/>
      <c r="MQ56" s="223"/>
      <c r="MR56" s="223"/>
      <c r="MS56" s="223"/>
      <c r="MT56" s="223"/>
      <c r="MU56" s="223"/>
      <c r="MV56" s="223"/>
      <c r="MW56" s="223"/>
      <c r="MX56" s="223"/>
      <c r="MY56" s="223"/>
      <c r="MZ56" s="223"/>
      <c r="NA56" s="223"/>
      <c r="NB56" s="223"/>
      <c r="NC56" s="223"/>
      <c r="ND56" s="223"/>
      <c r="NE56" s="223"/>
      <c r="NF56" s="223"/>
      <c r="NG56" s="223"/>
      <c r="NH56" s="223"/>
      <c r="NI56" s="223"/>
      <c r="NJ56" s="223"/>
      <c r="NK56" s="223"/>
      <c r="NL56" s="223"/>
      <c r="NM56" s="223"/>
      <c r="NN56" s="223"/>
      <c r="NO56" s="223"/>
      <c r="NP56" s="223"/>
      <c r="NQ56" s="223"/>
      <c r="NR56" s="223"/>
      <c r="NS56" s="223"/>
      <c r="NT56" s="223"/>
      <c r="NU56" s="223"/>
      <c r="NV56" s="223"/>
      <c r="NW56" s="223"/>
      <c r="NX56" s="223"/>
      <c r="NY56" s="223"/>
      <c r="NZ56" s="223"/>
      <c r="OA56" s="223"/>
      <c r="OB56" s="223"/>
      <c r="OC56" s="223"/>
      <c r="OD56" s="223"/>
      <c r="OE56" s="223"/>
      <c r="OF56" s="223"/>
      <c r="OG56" s="223"/>
      <c r="OH56" s="223"/>
      <c r="OI56" s="223"/>
      <c r="OJ56" s="223"/>
      <c r="OK56" s="223"/>
      <c r="OL56" s="223"/>
      <c r="OM56" s="223"/>
      <c r="ON56" s="223"/>
      <c r="OO56" s="223"/>
      <c r="OP56" s="223"/>
      <c r="OQ56" s="223"/>
      <c r="OR56" s="223"/>
      <c r="OS56" s="223"/>
      <c r="OT56" s="223"/>
      <c r="OU56" s="223"/>
      <c r="OV56" s="223"/>
      <c r="OW56" s="223"/>
      <c r="OX56" s="223"/>
      <c r="OY56" s="223"/>
      <c r="OZ56" s="223"/>
      <c r="PA56" s="223"/>
      <c r="PB56" s="223"/>
      <c r="PC56" s="223"/>
      <c r="PD56" s="223"/>
      <c r="PE56" s="223"/>
      <c r="PF56" s="223"/>
      <c r="PG56" s="223"/>
      <c r="PH56" s="223"/>
      <c r="PI56" s="223"/>
      <c r="PJ56" s="223"/>
      <c r="PK56" s="223"/>
      <c r="PL56" s="223"/>
      <c r="PM56" s="223"/>
      <c r="PN56" s="223"/>
      <c r="PO56" s="223"/>
      <c r="PP56" s="223"/>
      <c r="PQ56" s="223"/>
      <c r="PR56" s="223"/>
      <c r="PS56" s="223"/>
      <c r="PT56" s="223"/>
      <c r="PU56" s="223"/>
      <c r="PV56" s="223"/>
      <c r="PW56" s="223"/>
      <c r="PX56" s="223"/>
      <c r="PY56" s="223"/>
      <c r="PZ56" s="223"/>
      <c r="QA56" s="223"/>
      <c r="QB56" s="223"/>
      <c r="QC56" s="223"/>
      <c r="QD56" s="223"/>
      <c r="QE56" s="223"/>
      <c r="QF56" s="223"/>
      <c r="QG56" s="223"/>
      <c r="QH56" s="223"/>
      <c r="QI56" s="223"/>
      <c r="QJ56" s="223"/>
      <c r="QK56" s="223"/>
      <c r="QL56" s="223"/>
      <c r="QM56" s="223"/>
      <c r="QN56" s="223"/>
      <c r="QO56" s="223"/>
      <c r="QP56" s="223"/>
      <c r="QQ56" s="223"/>
      <c r="QR56" s="223"/>
      <c r="QS56" s="223"/>
      <c r="QT56" s="223"/>
      <c r="QU56" s="223"/>
      <c r="QV56" s="223"/>
      <c r="QW56" s="223"/>
      <c r="QX56" s="223"/>
      <c r="QY56" s="223"/>
      <c r="QZ56" s="223"/>
      <c r="RA56" s="223"/>
      <c r="RB56" s="223"/>
      <c r="RC56" s="223"/>
      <c r="RD56" s="223"/>
      <c r="RE56" s="223"/>
      <c r="RF56" s="223"/>
      <c r="RG56" s="223"/>
      <c r="RH56" s="223"/>
      <c r="RI56" s="223"/>
      <c r="RJ56" s="223"/>
      <c r="RK56" s="223"/>
      <c r="RL56" s="223"/>
      <c r="RM56" s="223"/>
      <c r="RN56" s="223"/>
      <c r="RO56" s="223"/>
      <c r="RP56" s="223"/>
      <c r="RQ56" s="223"/>
      <c r="RR56" s="223"/>
      <c r="RS56" s="223"/>
      <c r="RT56" s="223"/>
      <c r="RU56" s="223"/>
      <c r="RV56" s="223"/>
      <c r="RW56" s="223"/>
      <c r="RX56" s="223"/>
      <c r="RY56" s="223"/>
      <c r="RZ56" s="223"/>
      <c r="SA56" s="223"/>
      <c r="SB56" s="223"/>
      <c r="SC56" s="223"/>
      <c r="SD56" s="223"/>
      <c r="SE56" s="223"/>
      <c r="SF56" s="223"/>
      <c r="SG56" s="223"/>
      <c r="SH56" s="223"/>
      <c r="SI56" s="223"/>
      <c r="SJ56" s="223"/>
      <c r="SK56" s="223"/>
      <c r="SL56" s="223"/>
      <c r="SM56" s="223"/>
      <c r="SN56" s="223"/>
      <c r="SO56" s="223"/>
      <c r="SP56" s="223"/>
      <c r="SQ56" s="223"/>
      <c r="SR56" s="223"/>
      <c r="SS56" s="223"/>
      <c r="ST56" s="223"/>
      <c r="SU56" s="223"/>
      <c r="SV56" s="223"/>
      <c r="SW56" s="223"/>
      <c r="SX56" s="223"/>
      <c r="SY56" s="223"/>
      <c r="SZ56" s="223"/>
      <c r="TA56" s="223"/>
      <c r="TB56" s="223"/>
      <c r="TC56" s="223"/>
      <c r="TD56" s="223"/>
      <c r="TE56" s="223"/>
      <c r="TF56" s="223"/>
      <c r="TG56" s="223"/>
      <c r="TH56" s="223"/>
      <c r="TI56" s="223"/>
      <c r="TJ56" s="223"/>
      <c r="TK56" s="223"/>
      <c r="TL56" s="223"/>
      <c r="TM56" s="223"/>
      <c r="TN56" s="223"/>
      <c r="TO56" s="223"/>
      <c r="TP56" s="223"/>
      <c r="TQ56" s="223"/>
      <c r="TR56" s="223"/>
      <c r="TS56" s="223"/>
      <c r="TT56" s="223"/>
      <c r="TU56" s="223"/>
      <c r="TV56" s="223"/>
      <c r="TW56" s="223"/>
      <c r="TX56" s="223"/>
      <c r="TY56" s="223"/>
      <c r="TZ56" s="223"/>
      <c r="UA56" s="223"/>
      <c r="UB56" s="223"/>
      <c r="UC56" s="223"/>
      <c r="UD56" s="223"/>
      <c r="UE56" s="223"/>
      <c r="UF56" s="223"/>
      <c r="UG56" s="223"/>
      <c r="UH56" s="223"/>
      <c r="UI56" s="223"/>
      <c r="UJ56" s="223"/>
      <c r="UK56" s="223"/>
      <c r="UL56" s="223"/>
      <c r="UM56" s="223"/>
      <c r="UN56" s="223"/>
      <c r="UO56" s="223"/>
      <c r="UP56" s="223"/>
      <c r="UQ56" s="223"/>
      <c r="UR56" s="223"/>
      <c r="US56" s="223"/>
      <c r="UT56" s="223"/>
      <c r="UU56" s="223"/>
      <c r="UV56" s="223"/>
      <c r="UW56" s="223"/>
      <c r="UX56" s="223"/>
      <c r="UY56" s="223"/>
      <c r="UZ56" s="223"/>
      <c r="VA56" s="223"/>
      <c r="VB56" s="223"/>
      <c r="VC56" s="223"/>
      <c r="VD56" s="223"/>
      <c r="VE56" s="223"/>
      <c r="VF56" s="223"/>
      <c r="VG56" s="223"/>
      <c r="VH56" s="223"/>
      <c r="VI56" s="223"/>
    </row>
    <row r="57" spans="1:581" x14ac:dyDescent="0.25">
      <c r="AE57" s="222"/>
      <c r="AF57" s="222"/>
      <c r="AG57" s="222"/>
      <c r="AH57" s="223"/>
      <c r="AI57" s="223"/>
      <c r="AJ57" s="223"/>
      <c r="AK57" s="223"/>
      <c r="AL57" s="223"/>
      <c r="AM57" s="223"/>
      <c r="AN57" s="223"/>
      <c r="AO57" s="223"/>
      <c r="AP57" s="223"/>
      <c r="AQ57" s="223"/>
      <c r="AR57" s="223"/>
      <c r="AS57" s="223"/>
      <c r="AT57" s="223"/>
      <c r="AU57" s="223"/>
      <c r="AV57" s="223"/>
      <c r="AW57" s="223"/>
      <c r="AX57" s="223"/>
      <c r="AY57" s="223"/>
      <c r="AZ57" s="223"/>
      <c r="BA57" s="223"/>
      <c r="BB57" s="223"/>
      <c r="BC57" s="223"/>
      <c r="BD57" s="223"/>
      <c r="BE57" s="223"/>
      <c r="BF57" s="223"/>
      <c r="BG57" s="223"/>
      <c r="BH57" s="223"/>
      <c r="BI57" s="223"/>
      <c r="BJ57" s="223"/>
      <c r="BK57" s="223"/>
      <c r="BL57" s="223"/>
      <c r="BM57" s="223"/>
      <c r="BN57" s="223"/>
      <c r="BO57" s="223"/>
      <c r="BP57" s="223"/>
      <c r="BQ57" s="223"/>
      <c r="BR57" s="223"/>
      <c r="BS57" s="223"/>
      <c r="BT57" s="223"/>
      <c r="BU57" s="223"/>
      <c r="BV57" s="223"/>
      <c r="BW57" s="223"/>
      <c r="BX57" s="223"/>
      <c r="BY57" s="223"/>
      <c r="BZ57" s="223"/>
      <c r="CA57" s="223"/>
      <c r="CB57" s="223"/>
      <c r="CC57" s="223"/>
      <c r="CD57" s="223"/>
      <c r="CE57" s="223"/>
      <c r="CF57" s="223"/>
      <c r="CG57" s="223"/>
      <c r="CH57" s="223"/>
      <c r="CI57" s="223"/>
      <c r="CJ57" s="223"/>
      <c r="CK57" s="223"/>
      <c r="CL57" s="223"/>
      <c r="CM57" s="223"/>
      <c r="CN57" s="223"/>
      <c r="CO57" s="223"/>
      <c r="CP57" s="223"/>
      <c r="CQ57" s="223"/>
      <c r="CR57" s="223"/>
      <c r="CS57" s="223"/>
      <c r="CT57" s="223"/>
      <c r="CU57" s="223"/>
      <c r="CV57" s="223"/>
      <c r="CW57" s="223"/>
      <c r="CX57" s="223"/>
      <c r="CY57" s="223"/>
      <c r="CZ57" s="223"/>
      <c r="DA57" s="223"/>
      <c r="DB57" s="223"/>
      <c r="DC57" s="223"/>
      <c r="DD57" s="223"/>
      <c r="DE57" s="223"/>
      <c r="DF57" s="223"/>
      <c r="DG57" s="223"/>
      <c r="DH57" s="223"/>
      <c r="DI57" s="223"/>
      <c r="DJ57" s="223"/>
      <c r="DK57" s="223"/>
      <c r="DL57" s="223"/>
      <c r="DM57" s="223"/>
      <c r="DN57" s="223"/>
      <c r="DO57" s="223"/>
      <c r="DP57" s="223"/>
      <c r="DQ57" s="223"/>
      <c r="DR57" s="223"/>
      <c r="DS57" s="223"/>
      <c r="DT57" s="223"/>
      <c r="DU57" s="223"/>
      <c r="DV57" s="223"/>
      <c r="DW57" s="223"/>
      <c r="DX57" s="223"/>
      <c r="DY57" s="223"/>
      <c r="DZ57" s="223"/>
      <c r="EA57" s="223"/>
      <c r="EB57" s="223"/>
      <c r="EC57" s="223"/>
      <c r="ED57" s="223"/>
      <c r="EE57" s="223"/>
      <c r="EF57" s="223"/>
      <c r="EG57" s="223"/>
      <c r="EH57" s="223"/>
      <c r="EI57" s="223"/>
      <c r="EJ57" s="223"/>
      <c r="EK57" s="223"/>
      <c r="EL57" s="223"/>
      <c r="EM57" s="223"/>
      <c r="EN57" s="223"/>
      <c r="EO57" s="223"/>
      <c r="EP57" s="223"/>
      <c r="EQ57" s="223"/>
      <c r="ER57" s="223"/>
      <c r="ES57" s="223"/>
      <c r="ET57" s="223"/>
      <c r="EU57" s="223"/>
      <c r="EV57" s="223"/>
      <c r="EW57" s="223"/>
      <c r="EX57" s="223"/>
      <c r="EY57" s="223"/>
      <c r="EZ57" s="223"/>
      <c r="FA57" s="223"/>
      <c r="FB57" s="223"/>
      <c r="FC57" s="223"/>
      <c r="FD57" s="223"/>
      <c r="FE57" s="223"/>
      <c r="FF57" s="223"/>
      <c r="FG57" s="223"/>
      <c r="FH57" s="223"/>
      <c r="FI57" s="223"/>
      <c r="FJ57" s="223"/>
      <c r="FK57" s="223"/>
      <c r="FL57" s="223"/>
      <c r="FM57" s="223"/>
      <c r="FN57" s="223"/>
      <c r="FO57" s="223"/>
      <c r="FP57" s="223"/>
      <c r="FQ57" s="223"/>
      <c r="FR57" s="223"/>
      <c r="FS57" s="223"/>
      <c r="FT57" s="223"/>
      <c r="FU57" s="223"/>
      <c r="FV57" s="223"/>
      <c r="FW57" s="223"/>
      <c r="FX57" s="223"/>
      <c r="FY57" s="223"/>
      <c r="FZ57" s="223"/>
      <c r="GA57" s="223"/>
      <c r="GB57" s="223"/>
      <c r="GC57" s="223"/>
      <c r="GD57" s="223"/>
      <c r="GE57" s="223"/>
      <c r="GF57" s="223"/>
      <c r="GG57" s="223"/>
      <c r="GH57" s="223"/>
      <c r="GI57" s="223"/>
      <c r="GJ57" s="223"/>
      <c r="GK57" s="223"/>
      <c r="GL57" s="223"/>
      <c r="GM57" s="223"/>
      <c r="GN57" s="223"/>
      <c r="GO57" s="223"/>
      <c r="GP57" s="223"/>
      <c r="GQ57" s="223"/>
      <c r="GR57" s="223"/>
      <c r="GS57" s="223"/>
      <c r="GT57" s="223"/>
      <c r="GU57" s="223"/>
      <c r="GV57" s="223"/>
      <c r="GW57" s="223"/>
      <c r="GX57" s="223"/>
      <c r="GY57" s="223"/>
      <c r="GZ57" s="223"/>
      <c r="HA57" s="223"/>
      <c r="HB57" s="223"/>
      <c r="HC57" s="223"/>
      <c r="HD57" s="223"/>
      <c r="HE57" s="223"/>
      <c r="HF57" s="223"/>
      <c r="HG57" s="223"/>
      <c r="HH57" s="223"/>
      <c r="HI57" s="223"/>
      <c r="HJ57" s="223"/>
      <c r="HK57" s="223"/>
      <c r="HL57" s="223"/>
      <c r="HM57" s="223"/>
      <c r="HN57" s="223"/>
      <c r="HO57" s="223"/>
      <c r="HP57" s="223"/>
      <c r="HQ57" s="223"/>
      <c r="HR57" s="223"/>
      <c r="HS57" s="223"/>
      <c r="HT57" s="223"/>
      <c r="HU57" s="223"/>
      <c r="HV57" s="223"/>
      <c r="HW57" s="223"/>
      <c r="HX57" s="223"/>
      <c r="HY57" s="223"/>
      <c r="HZ57" s="223"/>
      <c r="IA57" s="223"/>
      <c r="IB57" s="223"/>
      <c r="IC57" s="223"/>
      <c r="ID57" s="223"/>
      <c r="IE57" s="223"/>
      <c r="IF57" s="223"/>
      <c r="IG57" s="223"/>
      <c r="IH57" s="223"/>
      <c r="II57" s="223"/>
      <c r="IJ57" s="223"/>
      <c r="IK57" s="223"/>
      <c r="IL57" s="223"/>
      <c r="IM57" s="223"/>
      <c r="IN57" s="223"/>
      <c r="IO57" s="223"/>
      <c r="IP57" s="223"/>
      <c r="IQ57" s="223"/>
      <c r="IR57" s="223"/>
      <c r="IS57" s="223"/>
      <c r="IT57" s="223"/>
      <c r="IU57" s="223"/>
      <c r="IV57" s="223"/>
      <c r="IW57" s="223"/>
      <c r="IX57" s="223"/>
      <c r="IY57" s="223"/>
      <c r="IZ57" s="223"/>
      <c r="JA57" s="223"/>
      <c r="JB57" s="223"/>
      <c r="JC57" s="223"/>
      <c r="JD57" s="223"/>
      <c r="JE57" s="223"/>
      <c r="JF57" s="223"/>
      <c r="JG57" s="223"/>
      <c r="JH57" s="223"/>
      <c r="JI57" s="223"/>
      <c r="JJ57" s="223"/>
      <c r="JK57" s="223"/>
      <c r="JL57" s="223"/>
      <c r="JM57" s="223"/>
      <c r="JN57" s="223"/>
      <c r="JO57" s="223"/>
      <c r="JP57" s="223"/>
      <c r="JQ57" s="223"/>
      <c r="JR57" s="223"/>
      <c r="JS57" s="223"/>
      <c r="JT57" s="223"/>
      <c r="JU57" s="223"/>
      <c r="JV57" s="223"/>
      <c r="JW57" s="223"/>
      <c r="JX57" s="223"/>
      <c r="JY57" s="223"/>
      <c r="JZ57" s="223"/>
      <c r="KA57" s="223"/>
      <c r="KB57" s="223"/>
      <c r="KC57" s="223"/>
      <c r="KD57" s="223"/>
      <c r="KE57" s="223"/>
      <c r="KF57" s="223"/>
      <c r="KG57" s="223"/>
      <c r="KH57" s="223"/>
      <c r="KI57" s="223"/>
      <c r="KJ57" s="223"/>
      <c r="KK57" s="223"/>
      <c r="KL57" s="223"/>
      <c r="KM57" s="223"/>
      <c r="KN57" s="223"/>
      <c r="KO57" s="223"/>
      <c r="KP57" s="223"/>
      <c r="KQ57" s="223"/>
      <c r="KR57" s="223"/>
      <c r="KS57" s="223"/>
      <c r="KT57" s="223"/>
      <c r="KU57" s="223"/>
      <c r="KV57" s="223"/>
      <c r="KW57" s="223"/>
      <c r="KX57" s="223"/>
      <c r="KY57" s="223"/>
      <c r="KZ57" s="223"/>
      <c r="LA57" s="223"/>
      <c r="LB57" s="223"/>
      <c r="LC57" s="223"/>
      <c r="LD57" s="223"/>
      <c r="LE57" s="223"/>
      <c r="LF57" s="223"/>
      <c r="LG57" s="223"/>
      <c r="LH57" s="223"/>
      <c r="LI57" s="223"/>
      <c r="LJ57" s="223"/>
      <c r="LK57" s="223"/>
      <c r="LL57" s="223"/>
      <c r="LM57" s="223"/>
      <c r="LN57" s="223"/>
      <c r="LO57" s="223"/>
      <c r="LP57" s="223"/>
      <c r="LQ57" s="223"/>
      <c r="LR57" s="223"/>
      <c r="LS57" s="223"/>
      <c r="LT57" s="223"/>
      <c r="LU57" s="223"/>
      <c r="LV57" s="223"/>
      <c r="LW57" s="223"/>
      <c r="LX57" s="223"/>
      <c r="LY57" s="223"/>
      <c r="LZ57" s="223"/>
      <c r="MA57" s="223"/>
      <c r="MB57" s="223"/>
      <c r="MC57" s="223"/>
      <c r="MD57" s="223"/>
      <c r="ME57" s="223"/>
      <c r="MF57" s="223"/>
      <c r="MG57" s="223"/>
      <c r="MH57" s="223"/>
      <c r="MI57" s="223"/>
      <c r="MJ57" s="223"/>
      <c r="MK57" s="223"/>
      <c r="ML57" s="223"/>
      <c r="MM57" s="223"/>
      <c r="MN57" s="223"/>
      <c r="MO57" s="223"/>
      <c r="MP57" s="223"/>
      <c r="MQ57" s="223"/>
      <c r="MR57" s="223"/>
      <c r="MS57" s="223"/>
      <c r="MT57" s="223"/>
      <c r="MU57" s="223"/>
      <c r="MV57" s="223"/>
      <c r="MW57" s="223"/>
      <c r="MX57" s="223"/>
      <c r="MY57" s="223"/>
      <c r="MZ57" s="223"/>
      <c r="NA57" s="223"/>
      <c r="NB57" s="223"/>
      <c r="NC57" s="223"/>
      <c r="ND57" s="223"/>
      <c r="NE57" s="223"/>
      <c r="NF57" s="223"/>
      <c r="NG57" s="223"/>
      <c r="NH57" s="223"/>
      <c r="NI57" s="223"/>
      <c r="NJ57" s="223"/>
      <c r="NK57" s="223"/>
      <c r="NL57" s="223"/>
      <c r="NM57" s="223"/>
      <c r="NN57" s="223"/>
      <c r="NO57" s="223"/>
      <c r="NP57" s="223"/>
      <c r="NQ57" s="223"/>
      <c r="NR57" s="223"/>
      <c r="NS57" s="223"/>
      <c r="NT57" s="223"/>
      <c r="NU57" s="223"/>
      <c r="NV57" s="223"/>
      <c r="NW57" s="223"/>
      <c r="NX57" s="223"/>
      <c r="NY57" s="223"/>
      <c r="NZ57" s="223"/>
      <c r="OA57" s="223"/>
      <c r="OB57" s="223"/>
      <c r="OC57" s="223"/>
      <c r="OD57" s="223"/>
      <c r="OE57" s="223"/>
      <c r="OF57" s="223"/>
      <c r="OG57" s="223"/>
      <c r="OH57" s="223"/>
      <c r="OI57" s="223"/>
      <c r="OJ57" s="223"/>
      <c r="OK57" s="223"/>
      <c r="OL57" s="223"/>
      <c r="OM57" s="223"/>
      <c r="ON57" s="223"/>
      <c r="OO57" s="223"/>
      <c r="OP57" s="223"/>
      <c r="OQ57" s="223"/>
      <c r="OR57" s="223"/>
      <c r="OS57" s="223"/>
      <c r="OT57" s="223"/>
      <c r="OU57" s="223"/>
      <c r="OV57" s="223"/>
      <c r="OW57" s="223"/>
      <c r="OX57" s="223"/>
      <c r="OY57" s="223"/>
      <c r="OZ57" s="223"/>
      <c r="PA57" s="223"/>
      <c r="PB57" s="223"/>
      <c r="PC57" s="223"/>
      <c r="PD57" s="223"/>
      <c r="PE57" s="223"/>
      <c r="PF57" s="223"/>
      <c r="PG57" s="223"/>
      <c r="PH57" s="223"/>
      <c r="PI57" s="223"/>
      <c r="PJ57" s="223"/>
      <c r="PK57" s="223"/>
      <c r="PL57" s="223"/>
      <c r="PM57" s="223"/>
      <c r="PN57" s="223"/>
      <c r="PO57" s="223"/>
      <c r="PP57" s="223"/>
      <c r="PQ57" s="223"/>
      <c r="PR57" s="223"/>
      <c r="PS57" s="223"/>
      <c r="PT57" s="223"/>
      <c r="PU57" s="223"/>
      <c r="PV57" s="223"/>
      <c r="PW57" s="223"/>
      <c r="PX57" s="223"/>
      <c r="PY57" s="223"/>
      <c r="PZ57" s="223"/>
      <c r="QA57" s="223"/>
      <c r="QB57" s="223"/>
      <c r="QC57" s="223"/>
      <c r="QD57" s="223"/>
      <c r="QE57" s="223"/>
      <c r="QF57" s="223"/>
      <c r="QG57" s="223"/>
      <c r="QH57" s="223"/>
      <c r="QI57" s="223"/>
      <c r="QJ57" s="223"/>
      <c r="QK57" s="223"/>
      <c r="QL57" s="223"/>
      <c r="QM57" s="223"/>
      <c r="QN57" s="223"/>
      <c r="QO57" s="223"/>
      <c r="QP57" s="223"/>
      <c r="QQ57" s="223"/>
      <c r="QR57" s="223"/>
      <c r="QS57" s="223"/>
      <c r="QT57" s="223"/>
      <c r="QU57" s="223"/>
      <c r="QV57" s="223"/>
      <c r="QW57" s="223"/>
      <c r="QX57" s="223"/>
      <c r="QY57" s="223"/>
      <c r="QZ57" s="223"/>
      <c r="RA57" s="223"/>
      <c r="RB57" s="223"/>
      <c r="RC57" s="223"/>
      <c r="RD57" s="223"/>
      <c r="RE57" s="223"/>
      <c r="RF57" s="223"/>
      <c r="RG57" s="223"/>
      <c r="RH57" s="223"/>
      <c r="RI57" s="223"/>
      <c r="RJ57" s="223"/>
      <c r="RK57" s="223"/>
      <c r="RL57" s="223"/>
      <c r="RM57" s="223"/>
      <c r="RN57" s="223"/>
      <c r="RO57" s="223"/>
      <c r="RP57" s="223"/>
      <c r="RQ57" s="223"/>
      <c r="RR57" s="223"/>
      <c r="RS57" s="223"/>
      <c r="RT57" s="223"/>
      <c r="RU57" s="223"/>
      <c r="RV57" s="223"/>
      <c r="RW57" s="223"/>
      <c r="RX57" s="223"/>
      <c r="RY57" s="223"/>
      <c r="RZ57" s="223"/>
      <c r="SA57" s="223"/>
      <c r="SB57" s="223"/>
      <c r="SC57" s="223"/>
      <c r="SD57" s="223"/>
      <c r="SE57" s="223"/>
      <c r="SF57" s="223"/>
      <c r="SG57" s="223"/>
      <c r="SH57" s="223"/>
      <c r="SI57" s="223"/>
      <c r="SJ57" s="223"/>
      <c r="SK57" s="223"/>
      <c r="SL57" s="223"/>
      <c r="SM57" s="223"/>
      <c r="SN57" s="223"/>
      <c r="SO57" s="223"/>
      <c r="SP57" s="223"/>
      <c r="SQ57" s="223"/>
      <c r="SR57" s="223"/>
      <c r="SS57" s="223"/>
      <c r="ST57" s="223"/>
      <c r="SU57" s="223"/>
      <c r="SV57" s="223"/>
      <c r="SW57" s="223"/>
      <c r="SX57" s="223"/>
      <c r="SY57" s="223"/>
      <c r="SZ57" s="223"/>
      <c r="TA57" s="223"/>
      <c r="TB57" s="223"/>
      <c r="TC57" s="223"/>
      <c r="TD57" s="223"/>
      <c r="TE57" s="223"/>
      <c r="TF57" s="223"/>
      <c r="TG57" s="223"/>
      <c r="TH57" s="223"/>
      <c r="TI57" s="223"/>
      <c r="TJ57" s="223"/>
      <c r="TK57" s="223"/>
      <c r="TL57" s="223"/>
      <c r="TM57" s="223"/>
      <c r="TN57" s="223"/>
      <c r="TO57" s="223"/>
      <c r="TP57" s="223"/>
      <c r="TQ57" s="223"/>
      <c r="TR57" s="223"/>
      <c r="TS57" s="223"/>
      <c r="TT57" s="223"/>
      <c r="TU57" s="223"/>
      <c r="TV57" s="223"/>
      <c r="TW57" s="223"/>
      <c r="TX57" s="223"/>
      <c r="TY57" s="223"/>
      <c r="TZ57" s="223"/>
      <c r="UA57" s="223"/>
      <c r="UB57" s="223"/>
      <c r="UC57" s="223"/>
      <c r="UD57" s="223"/>
      <c r="UE57" s="223"/>
      <c r="UF57" s="223"/>
      <c r="UG57" s="223"/>
      <c r="UH57" s="223"/>
      <c r="UI57" s="223"/>
      <c r="UJ57" s="223"/>
      <c r="UK57" s="223"/>
      <c r="UL57" s="223"/>
      <c r="UM57" s="223"/>
      <c r="UN57" s="223"/>
      <c r="UO57" s="223"/>
      <c r="UP57" s="223"/>
      <c r="UQ57" s="223"/>
      <c r="UR57" s="223"/>
      <c r="US57" s="223"/>
      <c r="UT57" s="223"/>
      <c r="UU57" s="223"/>
      <c r="UV57" s="223"/>
      <c r="UW57" s="223"/>
      <c r="UX57" s="223"/>
      <c r="UY57" s="223"/>
      <c r="UZ57" s="223"/>
      <c r="VA57" s="223"/>
      <c r="VB57" s="223"/>
      <c r="VC57" s="223"/>
      <c r="VD57" s="223"/>
      <c r="VE57" s="223"/>
      <c r="VF57" s="223"/>
      <c r="VG57" s="223"/>
      <c r="VH57" s="223"/>
      <c r="VI57" s="223"/>
    </row>
    <row r="58" spans="1:581" x14ac:dyDescent="0.25">
      <c r="AE58" s="222"/>
      <c r="AF58" s="222"/>
      <c r="AG58" s="222"/>
      <c r="AH58" s="223"/>
      <c r="AI58" s="223"/>
      <c r="AJ58" s="223"/>
      <c r="AK58" s="223"/>
      <c r="AL58" s="223"/>
      <c r="AM58" s="223"/>
      <c r="AN58" s="223"/>
      <c r="AO58" s="223"/>
      <c r="AP58" s="223"/>
      <c r="AQ58" s="223"/>
      <c r="AR58" s="223"/>
      <c r="AS58" s="223"/>
      <c r="AT58" s="223"/>
      <c r="AU58" s="223"/>
      <c r="AV58" s="223"/>
      <c r="AW58" s="223"/>
      <c r="AX58" s="223"/>
      <c r="AY58" s="223"/>
      <c r="AZ58" s="223"/>
      <c r="BA58" s="223"/>
      <c r="BB58" s="223"/>
      <c r="BC58" s="223"/>
      <c r="BD58" s="223"/>
      <c r="BE58" s="223"/>
      <c r="BF58" s="223"/>
      <c r="BG58" s="223"/>
      <c r="BH58" s="223"/>
      <c r="BI58" s="223"/>
      <c r="BJ58" s="223"/>
      <c r="BK58" s="223"/>
      <c r="BL58" s="223"/>
      <c r="BM58" s="223"/>
      <c r="BN58" s="223"/>
      <c r="BO58" s="223"/>
      <c r="BP58" s="223"/>
      <c r="BQ58" s="223"/>
      <c r="BR58" s="223"/>
      <c r="BS58" s="223"/>
      <c r="BT58" s="223"/>
      <c r="BU58" s="223"/>
      <c r="BV58" s="223"/>
      <c r="BW58" s="223"/>
      <c r="BX58" s="223"/>
      <c r="BY58" s="223"/>
      <c r="BZ58" s="223"/>
      <c r="CA58" s="223"/>
      <c r="CB58" s="223"/>
      <c r="CC58" s="223"/>
      <c r="CD58" s="223"/>
      <c r="CE58" s="223"/>
      <c r="CF58" s="223"/>
      <c r="CG58" s="223"/>
      <c r="CH58" s="223"/>
      <c r="CI58" s="223"/>
      <c r="CJ58" s="223"/>
      <c r="CK58" s="223"/>
      <c r="CL58" s="223"/>
      <c r="CM58" s="223"/>
      <c r="CN58" s="223"/>
      <c r="CO58" s="223"/>
      <c r="CP58" s="223"/>
      <c r="CQ58" s="223"/>
      <c r="CR58" s="223"/>
      <c r="CS58" s="223"/>
      <c r="CT58" s="223"/>
      <c r="CU58" s="223"/>
      <c r="CV58" s="223"/>
      <c r="CW58" s="223"/>
      <c r="CX58" s="223"/>
      <c r="CY58" s="223"/>
      <c r="CZ58" s="223"/>
      <c r="DA58" s="223"/>
      <c r="DB58" s="223"/>
      <c r="DC58" s="223"/>
      <c r="DD58" s="223"/>
      <c r="DE58" s="223"/>
      <c r="DF58" s="223"/>
      <c r="DG58" s="223"/>
      <c r="DH58" s="223"/>
      <c r="DI58" s="223"/>
      <c r="DJ58" s="223"/>
      <c r="DK58" s="223"/>
      <c r="DL58" s="223"/>
      <c r="DM58" s="223"/>
      <c r="DN58" s="223"/>
      <c r="DO58" s="223"/>
      <c r="DP58" s="223"/>
      <c r="DQ58" s="223"/>
      <c r="DR58" s="223"/>
      <c r="DS58" s="223"/>
      <c r="DT58" s="223"/>
      <c r="DU58" s="223"/>
      <c r="DV58" s="223"/>
      <c r="DW58" s="223"/>
      <c r="DX58" s="223"/>
      <c r="DY58" s="223"/>
      <c r="DZ58" s="223"/>
      <c r="EA58" s="223"/>
      <c r="EB58" s="223"/>
      <c r="EC58" s="223"/>
      <c r="ED58" s="223"/>
      <c r="EE58" s="223"/>
      <c r="EF58" s="223"/>
      <c r="EG58" s="223"/>
      <c r="EH58" s="223"/>
      <c r="EI58" s="223"/>
      <c r="EJ58" s="223"/>
      <c r="EK58" s="223"/>
      <c r="EL58" s="223"/>
      <c r="EM58" s="223"/>
      <c r="EN58" s="223"/>
      <c r="EO58" s="223"/>
      <c r="EP58" s="223"/>
      <c r="EQ58" s="223"/>
      <c r="ER58" s="223"/>
      <c r="ES58" s="223"/>
      <c r="ET58" s="223"/>
      <c r="EU58" s="223"/>
      <c r="EV58" s="223"/>
      <c r="EW58" s="223"/>
      <c r="EX58" s="223"/>
      <c r="EY58" s="223"/>
      <c r="EZ58" s="223"/>
      <c r="FA58" s="223"/>
      <c r="FB58" s="223"/>
      <c r="FC58" s="223"/>
      <c r="FD58" s="223"/>
      <c r="FE58" s="223"/>
      <c r="FF58" s="223"/>
      <c r="FG58" s="223"/>
      <c r="FH58" s="223"/>
      <c r="FI58" s="223"/>
      <c r="FJ58" s="223"/>
      <c r="FK58" s="223"/>
      <c r="FL58" s="223"/>
      <c r="FM58" s="223"/>
      <c r="FN58" s="223"/>
      <c r="FO58" s="223"/>
      <c r="FP58" s="223"/>
      <c r="FQ58" s="223"/>
      <c r="FR58" s="223"/>
      <c r="FS58" s="223"/>
      <c r="FT58" s="223"/>
      <c r="FU58" s="223"/>
      <c r="FV58" s="223"/>
      <c r="FW58" s="223"/>
      <c r="FX58" s="223"/>
      <c r="FY58" s="223"/>
      <c r="FZ58" s="223"/>
      <c r="GA58" s="223"/>
      <c r="GB58" s="223"/>
      <c r="GC58" s="223"/>
      <c r="GD58" s="223"/>
      <c r="GE58" s="223"/>
      <c r="GF58" s="223"/>
      <c r="GG58" s="223"/>
      <c r="GH58" s="223"/>
      <c r="GI58" s="223"/>
      <c r="GJ58" s="223"/>
      <c r="GK58" s="223"/>
      <c r="GL58" s="223"/>
      <c r="GM58" s="223"/>
      <c r="GN58" s="223"/>
      <c r="GO58" s="223"/>
      <c r="GP58" s="223"/>
      <c r="GQ58" s="223"/>
      <c r="GR58" s="223"/>
      <c r="GS58" s="223"/>
      <c r="GT58" s="223"/>
      <c r="GU58" s="223"/>
      <c r="GV58" s="223"/>
      <c r="GW58" s="223"/>
      <c r="GX58" s="223"/>
      <c r="GY58" s="223"/>
      <c r="GZ58" s="223"/>
      <c r="HA58" s="223"/>
      <c r="HB58" s="223"/>
      <c r="HC58" s="223"/>
      <c r="HD58" s="223"/>
      <c r="HE58" s="223"/>
      <c r="HF58" s="223"/>
      <c r="HG58" s="223"/>
      <c r="HH58" s="223"/>
      <c r="HI58" s="223"/>
      <c r="HJ58" s="223"/>
      <c r="HK58" s="223"/>
      <c r="HL58" s="223"/>
      <c r="HM58" s="223"/>
      <c r="HN58" s="223"/>
      <c r="HO58" s="223"/>
      <c r="HP58" s="223"/>
      <c r="HQ58" s="223"/>
      <c r="HR58" s="223"/>
      <c r="HS58" s="223"/>
      <c r="HT58" s="223"/>
      <c r="HU58" s="223"/>
      <c r="HV58" s="223"/>
      <c r="HW58" s="223"/>
      <c r="HX58" s="223"/>
      <c r="HY58" s="223"/>
      <c r="HZ58" s="223"/>
      <c r="IA58" s="223"/>
      <c r="IB58" s="223"/>
      <c r="IC58" s="223"/>
      <c r="ID58" s="223"/>
      <c r="IE58" s="223"/>
      <c r="IF58" s="223"/>
      <c r="IG58" s="223"/>
      <c r="IH58" s="223"/>
      <c r="II58" s="223"/>
      <c r="IJ58" s="223"/>
      <c r="IK58" s="223"/>
      <c r="IL58" s="223"/>
      <c r="IM58" s="223"/>
      <c r="IN58" s="223"/>
      <c r="IO58" s="223"/>
      <c r="IP58" s="223"/>
      <c r="IQ58" s="223"/>
      <c r="IR58" s="223"/>
      <c r="IS58" s="223"/>
      <c r="IT58" s="223"/>
      <c r="IU58" s="223"/>
      <c r="IV58" s="223"/>
      <c r="IW58" s="223"/>
      <c r="IX58" s="223"/>
      <c r="IY58" s="223"/>
      <c r="IZ58" s="223"/>
      <c r="JA58" s="223"/>
      <c r="JB58" s="223"/>
      <c r="JC58" s="223"/>
      <c r="JD58" s="223"/>
      <c r="JE58" s="223"/>
      <c r="JF58" s="223"/>
      <c r="JG58" s="223"/>
      <c r="JH58" s="223"/>
      <c r="JI58" s="223"/>
      <c r="JJ58" s="223"/>
      <c r="JK58" s="223"/>
      <c r="JL58" s="223"/>
      <c r="JM58" s="223"/>
      <c r="JN58" s="223"/>
      <c r="JO58" s="223"/>
      <c r="JP58" s="223"/>
      <c r="JQ58" s="223"/>
      <c r="JR58" s="223"/>
      <c r="JS58" s="223"/>
      <c r="JT58" s="223"/>
      <c r="JU58" s="223"/>
      <c r="JV58" s="223"/>
      <c r="JW58" s="223"/>
      <c r="JX58" s="223"/>
      <c r="JY58" s="223"/>
      <c r="JZ58" s="223"/>
      <c r="KA58" s="223"/>
      <c r="KB58" s="223"/>
      <c r="KC58" s="223"/>
      <c r="KD58" s="223"/>
      <c r="KE58" s="223"/>
      <c r="KF58" s="223"/>
      <c r="KG58" s="223"/>
      <c r="KH58" s="223"/>
      <c r="KI58" s="223"/>
      <c r="KJ58" s="223"/>
      <c r="KK58" s="223"/>
      <c r="KL58" s="223"/>
      <c r="KM58" s="223"/>
      <c r="KN58" s="223"/>
      <c r="KO58" s="223"/>
      <c r="KP58" s="223"/>
      <c r="KQ58" s="223"/>
      <c r="KR58" s="223"/>
      <c r="KS58" s="223"/>
      <c r="KT58" s="223"/>
      <c r="KU58" s="223"/>
      <c r="KV58" s="223"/>
      <c r="KW58" s="223"/>
      <c r="KX58" s="223"/>
      <c r="KY58" s="223"/>
      <c r="KZ58" s="223"/>
      <c r="LA58" s="223"/>
      <c r="LB58" s="223"/>
      <c r="LC58" s="223"/>
      <c r="LD58" s="223"/>
      <c r="LE58" s="223"/>
      <c r="LF58" s="223"/>
      <c r="LG58" s="223"/>
      <c r="LH58" s="223"/>
      <c r="LI58" s="223"/>
      <c r="LJ58" s="223"/>
      <c r="LK58" s="223"/>
      <c r="LL58" s="223"/>
      <c r="LM58" s="223"/>
      <c r="LN58" s="223"/>
      <c r="LO58" s="223"/>
      <c r="LP58" s="223"/>
      <c r="LQ58" s="223"/>
      <c r="LR58" s="223"/>
      <c r="LS58" s="223"/>
      <c r="LT58" s="223"/>
      <c r="LU58" s="223"/>
      <c r="LV58" s="223"/>
      <c r="LW58" s="223"/>
      <c r="LX58" s="223"/>
      <c r="LY58" s="223"/>
      <c r="LZ58" s="223"/>
      <c r="MA58" s="223"/>
      <c r="MB58" s="223"/>
      <c r="MC58" s="223"/>
      <c r="MD58" s="223"/>
      <c r="ME58" s="223"/>
      <c r="MF58" s="223"/>
      <c r="MG58" s="223"/>
      <c r="MH58" s="223"/>
      <c r="MI58" s="223"/>
      <c r="MJ58" s="223"/>
      <c r="MK58" s="223"/>
      <c r="ML58" s="223"/>
      <c r="MM58" s="223"/>
      <c r="MN58" s="223"/>
      <c r="MO58" s="223"/>
      <c r="MP58" s="223"/>
      <c r="MQ58" s="223"/>
      <c r="MR58" s="223"/>
      <c r="MS58" s="223"/>
      <c r="MT58" s="223"/>
      <c r="MU58" s="223"/>
      <c r="MV58" s="223"/>
      <c r="MW58" s="223"/>
      <c r="MX58" s="223"/>
      <c r="MY58" s="223"/>
      <c r="MZ58" s="223"/>
      <c r="NA58" s="223"/>
      <c r="NB58" s="223"/>
      <c r="NC58" s="223"/>
      <c r="ND58" s="223"/>
      <c r="NE58" s="223"/>
      <c r="NF58" s="223"/>
      <c r="NG58" s="223"/>
      <c r="NH58" s="223"/>
      <c r="NI58" s="223"/>
      <c r="NJ58" s="223"/>
      <c r="NK58" s="223"/>
      <c r="NL58" s="223"/>
      <c r="NM58" s="223"/>
      <c r="NN58" s="223"/>
      <c r="NO58" s="223"/>
      <c r="NP58" s="223"/>
      <c r="NQ58" s="223"/>
      <c r="NR58" s="223"/>
      <c r="NS58" s="223"/>
      <c r="NT58" s="223"/>
      <c r="NU58" s="223"/>
      <c r="NV58" s="223"/>
      <c r="NW58" s="223"/>
      <c r="NX58" s="223"/>
      <c r="NY58" s="223"/>
      <c r="NZ58" s="223"/>
      <c r="OA58" s="223"/>
      <c r="OB58" s="223"/>
      <c r="OC58" s="223"/>
      <c r="OD58" s="223"/>
      <c r="OE58" s="223"/>
      <c r="OF58" s="223"/>
      <c r="OG58" s="223"/>
      <c r="OH58" s="223"/>
      <c r="OI58" s="223"/>
      <c r="OJ58" s="223"/>
      <c r="OK58" s="223"/>
      <c r="OL58" s="223"/>
      <c r="OM58" s="223"/>
      <c r="ON58" s="223"/>
      <c r="OO58" s="223"/>
      <c r="OP58" s="223"/>
      <c r="OQ58" s="223"/>
      <c r="OR58" s="223"/>
      <c r="OS58" s="223"/>
      <c r="OT58" s="223"/>
      <c r="OU58" s="223"/>
      <c r="OV58" s="223"/>
      <c r="OW58" s="223"/>
      <c r="OX58" s="223"/>
      <c r="OY58" s="223"/>
      <c r="OZ58" s="223"/>
      <c r="PA58" s="223"/>
      <c r="PB58" s="223"/>
      <c r="PC58" s="223"/>
      <c r="PD58" s="223"/>
      <c r="PE58" s="223"/>
      <c r="PF58" s="223"/>
      <c r="PG58" s="223"/>
      <c r="PH58" s="223"/>
      <c r="PI58" s="223"/>
      <c r="PJ58" s="223"/>
      <c r="PK58" s="223"/>
      <c r="PL58" s="223"/>
      <c r="PM58" s="223"/>
      <c r="PN58" s="223"/>
      <c r="PO58" s="223"/>
      <c r="PP58" s="223"/>
      <c r="PQ58" s="223"/>
      <c r="PR58" s="223"/>
      <c r="PS58" s="223"/>
      <c r="PT58" s="223"/>
      <c r="PU58" s="223"/>
      <c r="PV58" s="223"/>
      <c r="PW58" s="223"/>
      <c r="PX58" s="223"/>
      <c r="PY58" s="223"/>
      <c r="PZ58" s="223"/>
      <c r="QA58" s="223"/>
      <c r="QB58" s="223"/>
      <c r="QC58" s="223"/>
      <c r="QD58" s="223"/>
      <c r="QE58" s="223"/>
      <c r="QF58" s="223"/>
      <c r="QG58" s="223"/>
      <c r="QH58" s="223"/>
      <c r="QI58" s="223"/>
      <c r="QJ58" s="223"/>
      <c r="QK58" s="223"/>
      <c r="QL58" s="223"/>
      <c r="QM58" s="223"/>
      <c r="QN58" s="223"/>
      <c r="QO58" s="223"/>
      <c r="QP58" s="223"/>
      <c r="QQ58" s="223"/>
      <c r="QR58" s="223"/>
      <c r="QS58" s="223"/>
      <c r="QT58" s="223"/>
      <c r="QU58" s="223"/>
      <c r="QV58" s="223"/>
      <c r="QW58" s="223"/>
      <c r="QX58" s="223"/>
      <c r="QY58" s="223"/>
      <c r="QZ58" s="223"/>
      <c r="RA58" s="223"/>
      <c r="RB58" s="223"/>
      <c r="RC58" s="223"/>
      <c r="RD58" s="223"/>
      <c r="RE58" s="223"/>
      <c r="RF58" s="223"/>
      <c r="RG58" s="223"/>
      <c r="RH58" s="223"/>
      <c r="RI58" s="223"/>
      <c r="RJ58" s="223"/>
      <c r="RK58" s="223"/>
      <c r="RL58" s="223"/>
      <c r="RM58" s="223"/>
      <c r="RN58" s="223"/>
      <c r="RO58" s="223"/>
      <c r="RP58" s="223"/>
      <c r="RQ58" s="223"/>
      <c r="RR58" s="223"/>
      <c r="RS58" s="223"/>
      <c r="RT58" s="223"/>
      <c r="RU58" s="223"/>
      <c r="RV58" s="223"/>
      <c r="RW58" s="223"/>
      <c r="RX58" s="223"/>
      <c r="RY58" s="223"/>
      <c r="RZ58" s="223"/>
      <c r="SA58" s="223"/>
      <c r="SB58" s="223"/>
      <c r="SC58" s="223"/>
      <c r="SD58" s="223"/>
      <c r="SE58" s="223"/>
      <c r="SF58" s="223"/>
      <c r="SG58" s="223"/>
      <c r="SH58" s="223"/>
      <c r="SI58" s="223"/>
      <c r="SJ58" s="223"/>
      <c r="SK58" s="223"/>
      <c r="SL58" s="223"/>
      <c r="SM58" s="223"/>
      <c r="SN58" s="223"/>
      <c r="SO58" s="223"/>
      <c r="SP58" s="223"/>
      <c r="SQ58" s="223"/>
      <c r="SR58" s="223"/>
      <c r="SS58" s="223"/>
      <c r="ST58" s="223"/>
      <c r="SU58" s="223"/>
      <c r="SV58" s="223"/>
      <c r="SW58" s="223"/>
      <c r="SX58" s="223"/>
      <c r="SY58" s="223"/>
      <c r="SZ58" s="223"/>
      <c r="TA58" s="223"/>
      <c r="TB58" s="223"/>
      <c r="TC58" s="223"/>
      <c r="TD58" s="223"/>
      <c r="TE58" s="223"/>
      <c r="TF58" s="223"/>
      <c r="TG58" s="223"/>
      <c r="TH58" s="223"/>
      <c r="TI58" s="223"/>
      <c r="TJ58" s="223"/>
      <c r="TK58" s="223"/>
      <c r="TL58" s="223"/>
      <c r="TM58" s="223"/>
      <c r="TN58" s="223"/>
      <c r="TO58" s="223"/>
      <c r="TP58" s="223"/>
      <c r="TQ58" s="223"/>
      <c r="TR58" s="223"/>
      <c r="TS58" s="223"/>
      <c r="TT58" s="223"/>
      <c r="TU58" s="223"/>
      <c r="TV58" s="223"/>
      <c r="TW58" s="223"/>
      <c r="TX58" s="223"/>
      <c r="TY58" s="223"/>
      <c r="TZ58" s="223"/>
      <c r="UA58" s="223"/>
      <c r="UB58" s="223"/>
      <c r="UC58" s="223"/>
      <c r="UD58" s="223"/>
      <c r="UE58" s="223"/>
      <c r="UF58" s="223"/>
      <c r="UG58" s="223"/>
      <c r="UH58" s="223"/>
      <c r="UI58" s="223"/>
      <c r="UJ58" s="223"/>
      <c r="UK58" s="223"/>
      <c r="UL58" s="223"/>
      <c r="UM58" s="223"/>
      <c r="UN58" s="223"/>
      <c r="UO58" s="223"/>
      <c r="UP58" s="223"/>
      <c r="UQ58" s="223"/>
      <c r="UR58" s="223"/>
      <c r="US58" s="223"/>
      <c r="UT58" s="223"/>
      <c r="UU58" s="223"/>
      <c r="UV58" s="223"/>
      <c r="UW58" s="223"/>
      <c r="UX58" s="223"/>
      <c r="UY58" s="223"/>
      <c r="UZ58" s="223"/>
      <c r="VA58" s="223"/>
      <c r="VB58" s="223"/>
      <c r="VC58" s="223"/>
      <c r="VD58" s="223"/>
      <c r="VE58" s="223"/>
      <c r="VF58" s="223"/>
      <c r="VG58" s="223"/>
      <c r="VH58" s="223"/>
      <c r="VI58" s="223"/>
    </row>
    <row r="59" spans="1:581" x14ac:dyDescent="0.25">
      <c r="AE59" s="222"/>
      <c r="AF59" s="222"/>
      <c r="AG59" s="222"/>
      <c r="AH59" s="223"/>
      <c r="AI59" s="223"/>
      <c r="AJ59" s="223"/>
      <c r="AK59" s="223"/>
      <c r="AL59" s="223"/>
      <c r="AM59" s="223"/>
      <c r="AN59" s="223"/>
      <c r="AO59" s="223"/>
      <c r="AP59" s="223"/>
      <c r="AQ59" s="223"/>
      <c r="AR59" s="223"/>
      <c r="AS59" s="223"/>
      <c r="AT59" s="223"/>
      <c r="AU59" s="223"/>
      <c r="AV59" s="223"/>
      <c r="AW59" s="223"/>
      <c r="AX59" s="223"/>
      <c r="AY59" s="223"/>
      <c r="AZ59" s="223"/>
      <c r="BA59" s="223"/>
      <c r="BB59" s="223"/>
      <c r="BC59" s="223"/>
      <c r="BD59" s="223"/>
      <c r="BE59" s="223"/>
      <c r="BF59" s="223"/>
      <c r="BG59" s="223"/>
      <c r="BH59" s="223"/>
      <c r="BI59" s="223"/>
      <c r="BJ59" s="223"/>
      <c r="BK59" s="223"/>
      <c r="BL59" s="223"/>
      <c r="BM59" s="223"/>
      <c r="BN59" s="223"/>
      <c r="BO59" s="223"/>
      <c r="BP59" s="223"/>
      <c r="BQ59" s="223"/>
      <c r="BR59" s="223"/>
      <c r="BS59" s="223"/>
      <c r="BT59" s="223"/>
      <c r="BU59" s="223"/>
      <c r="BV59" s="223"/>
      <c r="BW59" s="223"/>
      <c r="BX59" s="223"/>
      <c r="BY59" s="223"/>
      <c r="BZ59" s="223"/>
      <c r="CA59" s="223"/>
      <c r="CB59" s="223"/>
      <c r="CC59" s="223"/>
      <c r="CD59" s="223"/>
      <c r="CE59" s="223"/>
      <c r="CF59" s="223"/>
      <c r="CG59" s="223"/>
      <c r="CH59" s="223"/>
      <c r="CI59" s="223"/>
      <c r="CJ59" s="223"/>
      <c r="CK59" s="223"/>
      <c r="CL59" s="223"/>
      <c r="CM59" s="223"/>
      <c r="CN59" s="223"/>
      <c r="CO59" s="223"/>
      <c r="CP59" s="223"/>
      <c r="CQ59" s="223"/>
      <c r="CR59" s="223"/>
      <c r="CS59" s="223"/>
      <c r="CT59" s="223"/>
      <c r="CU59" s="223"/>
      <c r="CV59" s="223"/>
      <c r="CW59" s="223"/>
      <c r="CX59" s="223"/>
      <c r="CY59" s="223"/>
      <c r="CZ59" s="223"/>
      <c r="DA59" s="223"/>
      <c r="DB59" s="223"/>
      <c r="DC59" s="223"/>
      <c r="DD59" s="223"/>
      <c r="DE59" s="223"/>
      <c r="DF59" s="223"/>
      <c r="DG59" s="223"/>
      <c r="DH59" s="223"/>
      <c r="DI59" s="223"/>
      <c r="DJ59" s="223"/>
      <c r="DK59" s="223"/>
      <c r="DL59" s="223"/>
      <c r="DM59" s="223"/>
      <c r="DN59" s="223"/>
      <c r="DO59" s="223"/>
      <c r="DP59" s="223"/>
      <c r="DQ59" s="223"/>
      <c r="DR59" s="223"/>
      <c r="DS59" s="223"/>
      <c r="DT59" s="223"/>
      <c r="DU59" s="223"/>
      <c r="DV59" s="223"/>
      <c r="DW59" s="223"/>
      <c r="DX59" s="223"/>
      <c r="DY59" s="223"/>
      <c r="DZ59" s="223"/>
      <c r="EA59" s="223"/>
      <c r="EB59" s="223"/>
      <c r="EC59" s="223"/>
      <c r="ED59" s="223"/>
      <c r="EE59" s="223"/>
      <c r="EF59" s="223"/>
      <c r="EG59" s="223"/>
      <c r="EH59" s="223"/>
      <c r="EI59" s="223"/>
      <c r="EJ59" s="223"/>
      <c r="EK59" s="223"/>
      <c r="EL59" s="223"/>
      <c r="EM59" s="223"/>
      <c r="EN59" s="223"/>
      <c r="EO59" s="223"/>
      <c r="EP59" s="223"/>
      <c r="EQ59" s="223"/>
      <c r="ER59" s="223"/>
      <c r="ES59" s="223"/>
      <c r="ET59" s="223"/>
      <c r="EU59" s="223"/>
      <c r="EV59" s="223"/>
      <c r="EW59" s="223"/>
      <c r="EX59" s="223"/>
      <c r="EY59" s="223"/>
      <c r="EZ59" s="223"/>
      <c r="FA59" s="223"/>
      <c r="FB59" s="223"/>
      <c r="FC59" s="223"/>
      <c r="FD59" s="223"/>
      <c r="FE59" s="223"/>
      <c r="FF59" s="223"/>
      <c r="FG59" s="223"/>
      <c r="FH59" s="223"/>
      <c r="FI59" s="223"/>
      <c r="FJ59" s="223"/>
      <c r="FK59" s="223"/>
      <c r="FL59" s="223"/>
      <c r="FM59" s="223"/>
      <c r="FN59" s="223"/>
      <c r="FO59" s="223"/>
      <c r="FP59" s="223"/>
      <c r="FQ59" s="223"/>
      <c r="FR59" s="223"/>
      <c r="FS59" s="223"/>
      <c r="FT59" s="223"/>
      <c r="FU59" s="223"/>
      <c r="FV59" s="223"/>
      <c r="FW59" s="223"/>
      <c r="FX59" s="223"/>
      <c r="FY59" s="223"/>
      <c r="FZ59" s="223"/>
      <c r="GA59" s="223"/>
      <c r="GB59" s="223"/>
      <c r="GC59" s="223"/>
      <c r="GD59" s="223"/>
      <c r="GE59" s="223"/>
      <c r="GF59" s="223"/>
      <c r="GG59" s="223"/>
      <c r="GH59" s="223"/>
      <c r="GI59" s="223"/>
      <c r="GJ59" s="223"/>
      <c r="GK59" s="223"/>
      <c r="GL59" s="223"/>
      <c r="GM59" s="223"/>
      <c r="GN59" s="223"/>
      <c r="GO59" s="223"/>
      <c r="GP59" s="223"/>
      <c r="GQ59" s="223"/>
      <c r="GR59" s="223"/>
      <c r="GS59" s="223"/>
      <c r="GT59" s="223"/>
      <c r="GU59" s="223"/>
      <c r="GV59" s="223"/>
      <c r="GW59" s="223"/>
      <c r="GX59" s="223"/>
      <c r="GY59" s="223"/>
      <c r="GZ59" s="223"/>
      <c r="HA59" s="223"/>
      <c r="HB59" s="223"/>
      <c r="HC59" s="223"/>
      <c r="HD59" s="223"/>
      <c r="HE59" s="223"/>
      <c r="HF59" s="223"/>
      <c r="HG59" s="223"/>
      <c r="HH59" s="223"/>
      <c r="HI59" s="223"/>
      <c r="HJ59" s="223"/>
      <c r="HK59" s="223"/>
      <c r="HL59" s="223"/>
      <c r="HM59" s="223"/>
      <c r="HN59" s="223"/>
      <c r="HO59" s="223"/>
      <c r="HP59" s="223"/>
      <c r="HQ59" s="223"/>
      <c r="HR59" s="223"/>
      <c r="HS59" s="223"/>
      <c r="HT59" s="223"/>
      <c r="HU59" s="223"/>
      <c r="HV59" s="223"/>
      <c r="HW59" s="223"/>
      <c r="HX59" s="223"/>
      <c r="HY59" s="223"/>
      <c r="HZ59" s="223"/>
      <c r="IA59" s="223"/>
      <c r="IB59" s="223"/>
      <c r="IC59" s="223"/>
      <c r="ID59" s="223"/>
      <c r="IE59" s="223"/>
      <c r="IF59" s="223"/>
      <c r="IG59" s="223"/>
      <c r="IH59" s="223"/>
      <c r="II59" s="223"/>
      <c r="IJ59" s="223"/>
      <c r="IK59" s="223"/>
      <c r="IL59" s="223"/>
      <c r="IM59" s="223"/>
      <c r="IN59" s="223"/>
      <c r="IO59" s="223"/>
      <c r="IP59" s="223"/>
      <c r="IQ59" s="223"/>
      <c r="IR59" s="223"/>
      <c r="IS59" s="223"/>
      <c r="IT59" s="223"/>
      <c r="IU59" s="223"/>
      <c r="IV59" s="223"/>
      <c r="IW59" s="223"/>
      <c r="IX59" s="223"/>
      <c r="IY59" s="223"/>
      <c r="IZ59" s="223"/>
      <c r="JA59" s="223"/>
      <c r="JB59" s="223"/>
      <c r="JC59" s="223"/>
      <c r="JD59" s="223"/>
      <c r="JE59" s="223"/>
      <c r="JF59" s="223"/>
      <c r="JG59" s="223"/>
      <c r="JH59" s="223"/>
      <c r="JI59" s="223"/>
      <c r="JJ59" s="223"/>
      <c r="JK59" s="223"/>
      <c r="JL59" s="223"/>
      <c r="JM59" s="223"/>
      <c r="JN59" s="223"/>
      <c r="JO59" s="223"/>
      <c r="JP59" s="223"/>
      <c r="JQ59" s="223"/>
      <c r="JR59" s="223"/>
      <c r="JS59" s="223"/>
      <c r="JT59" s="223"/>
      <c r="JU59" s="223"/>
      <c r="JV59" s="223"/>
      <c r="JW59" s="223"/>
      <c r="JX59" s="223"/>
      <c r="JY59" s="223"/>
      <c r="JZ59" s="223"/>
      <c r="KA59" s="223"/>
      <c r="KB59" s="223"/>
      <c r="KC59" s="223"/>
      <c r="KD59" s="223"/>
      <c r="KE59" s="223"/>
      <c r="KF59" s="223"/>
      <c r="KG59" s="223"/>
      <c r="KH59" s="223"/>
      <c r="KI59" s="223"/>
      <c r="KJ59" s="223"/>
      <c r="KK59" s="223"/>
      <c r="KL59" s="223"/>
      <c r="KM59" s="223"/>
      <c r="KN59" s="223"/>
      <c r="KO59" s="223"/>
      <c r="KP59" s="223"/>
      <c r="KQ59" s="223"/>
      <c r="KR59" s="223"/>
      <c r="KS59" s="223"/>
      <c r="KT59" s="223"/>
      <c r="KU59" s="223"/>
      <c r="KV59" s="223"/>
      <c r="KW59" s="223"/>
      <c r="KX59" s="223"/>
      <c r="KY59" s="223"/>
      <c r="KZ59" s="223"/>
      <c r="LA59" s="223"/>
      <c r="LB59" s="223"/>
      <c r="LC59" s="223"/>
      <c r="LD59" s="223"/>
      <c r="LE59" s="223"/>
      <c r="LF59" s="223"/>
      <c r="LG59" s="223"/>
      <c r="LH59" s="223"/>
      <c r="LI59" s="223"/>
      <c r="LJ59" s="223"/>
      <c r="LK59" s="223"/>
      <c r="LL59" s="223"/>
      <c r="LM59" s="223"/>
      <c r="LN59" s="223"/>
      <c r="LO59" s="223"/>
      <c r="LP59" s="223"/>
      <c r="LQ59" s="223"/>
      <c r="LR59" s="223"/>
      <c r="LS59" s="223"/>
      <c r="LT59" s="223"/>
      <c r="LU59" s="223"/>
      <c r="LV59" s="223"/>
      <c r="LW59" s="223"/>
      <c r="LX59" s="223"/>
      <c r="LY59" s="223"/>
      <c r="LZ59" s="223"/>
      <c r="MA59" s="223"/>
      <c r="MB59" s="223"/>
      <c r="MC59" s="223"/>
      <c r="MD59" s="223"/>
      <c r="ME59" s="223"/>
      <c r="MF59" s="223"/>
      <c r="MG59" s="223"/>
      <c r="MH59" s="223"/>
      <c r="MI59" s="223"/>
      <c r="MJ59" s="223"/>
      <c r="MK59" s="223"/>
      <c r="ML59" s="223"/>
      <c r="MM59" s="223"/>
      <c r="MN59" s="223"/>
      <c r="MO59" s="223"/>
      <c r="MP59" s="223"/>
      <c r="MQ59" s="223"/>
      <c r="MR59" s="223"/>
      <c r="MS59" s="223"/>
      <c r="MT59" s="223"/>
      <c r="MU59" s="223"/>
      <c r="MV59" s="223"/>
      <c r="MW59" s="223"/>
      <c r="MX59" s="223"/>
      <c r="MY59" s="223"/>
      <c r="MZ59" s="223"/>
      <c r="NA59" s="223"/>
      <c r="NB59" s="223"/>
      <c r="NC59" s="223"/>
      <c r="ND59" s="223"/>
      <c r="NE59" s="223"/>
      <c r="NF59" s="223"/>
      <c r="NG59" s="223"/>
      <c r="NH59" s="223"/>
      <c r="NI59" s="223"/>
      <c r="NJ59" s="223"/>
      <c r="NK59" s="223"/>
      <c r="NL59" s="223"/>
      <c r="NM59" s="223"/>
      <c r="NN59" s="223"/>
      <c r="NO59" s="223"/>
      <c r="NP59" s="223"/>
      <c r="NQ59" s="223"/>
      <c r="NR59" s="223"/>
      <c r="NS59" s="223"/>
      <c r="NT59" s="223"/>
      <c r="NU59" s="223"/>
      <c r="NV59" s="223"/>
      <c r="NW59" s="223"/>
      <c r="NX59" s="223"/>
      <c r="NY59" s="223"/>
      <c r="NZ59" s="223"/>
      <c r="OA59" s="223"/>
      <c r="OB59" s="223"/>
      <c r="OC59" s="223"/>
      <c r="OD59" s="223"/>
      <c r="OE59" s="223"/>
      <c r="OF59" s="223"/>
      <c r="OG59" s="223"/>
      <c r="OH59" s="223"/>
      <c r="OI59" s="223"/>
      <c r="OJ59" s="223"/>
      <c r="OK59" s="223"/>
      <c r="OL59" s="223"/>
      <c r="OM59" s="223"/>
      <c r="ON59" s="223"/>
      <c r="OO59" s="223"/>
      <c r="OP59" s="223"/>
      <c r="OQ59" s="223"/>
      <c r="OR59" s="223"/>
      <c r="OS59" s="223"/>
      <c r="OT59" s="223"/>
      <c r="OU59" s="223"/>
      <c r="OV59" s="223"/>
      <c r="OW59" s="223"/>
      <c r="OX59" s="223"/>
      <c r="OY59" s="223"/>
      <c r="OZ59" s="223"/>
      <c r="PA59" s="223"/>
      <c r="PB59" s="223"/>
      <c r="PC59" s="223"/>
      <c r="PD59" s="223"/>
      <c r="PE59" s="223"/>
      <c r="PF59" s="223"/>
      <c r="PG59" s="223"/>
      <c r="PH59" s="223"/>
      <c r="PI59" s="223"/>
      <c r="PJ59" s="223"/>
      <c r="PK59" s="223"/>
      <c r="PL59" s="223"/>
      <c r="PM59" s="223"/>
      <c r="PN59" s="223"/>
      <c r="PO59" s="223"/>
      <c r="PP59" s="223"/>
      <c r="PQ59" s="223"/>
      <c r="PR59" s="223"/>
      <c r="PS59" s="223"/>
      <c r="PT59" s="223"/>
      <c r="PU59" s="223"/>
      <c r="PV59" s="223"/>
      <c r="PW59" s="223"/>
      <c r="PX59" s="223"/>
      <c r="PY59" s="223"/>
      <c r="PZ59" s="223"/>
      <c r="QA59" s="223"/>
      <c r="QB59" s="223"/>
      <c r="QC59" s="223"/>
      <c r="QD59" s="223"/>
      <c r="QE59" s="223"/>
      <c r="QF59" s="223"/>
      <c r="QG59" s="223"/>
      <c r="QH59" s="223"/>
      <c r="QI59" s="223"/>
      <c r="QJ59" s="223"/>
      <c r="QK59" s="223"/>
      <c r="QL59" s="223"/>
      <c r="QM59" s="223"/>
      <c r="QN59" s="223"/>
      <c r="QO59" s="223"/>
      <c r="QP59" s="223"/>
      <c r="QQ59" s="223"/>
      <c r="QR59" s="223"/>
      <c r="QS59" s="223"/>
      <c r="QT59" s="223"/>
      <c r="QU59" s="223"/>
      <c r="QV59" s="223"/>
      <c r="QW59" s="223"/>
      <c r="QX59" s="223"/>
      <c r="QY59" s="223"/>
      <c r="QZ59" s="223"/>
      <c r="RA59" s="223"/>
      <c r="RB59" s="223"/>
      <c r="RC59" s="223"/>
      <c r="RD59" s="223"/>
      <c r="RE59" s="223"/>
      <c r="RF59" s="223"/>
      <c r="RG59" s="223"/>
      <c r="RH59" s="223"/>
      <c r="RI59" s="223"/>
      <c r="RJ59" s="223"/>
      <c r="RK59" s="223"/>
      <c r="RL59" s="223"/>
      <c r="RM59" s="223"/>
      <c r="RN59" s="223"/>
      <c r="RO59" s="223"/>
      <c r="RP59" s="223"/>
      <c r="RQ59" s="223"/>
      <c r="RR59" s="223"/>
      <c r="RS59" s="223"/>
      <c r="RT59" s="223"/>
      <c r="RU59" s="223"/>
      <c r="RV59" s="223"/>
      <c r="RW59" s="223"/>
      <c r="RX59" s="223"/>
      <c r="RY59" s="223"/>
      <c r="RZ59" s="223"/>
      <c r="SA59" s="223"/>
      <c r="SB59" s="223"/>
      <c r="SC59" s="223"/>
      <c r="SD59" s="223"/>
      <c r="SE59" s="223"/>
      <c r="SF59" s="223"/>
      <c r="SG59" s="223"/>
      <c r="SH59" s="223"/>
      <c r="SI59" s="223"/>
      <c r="SJ59" s="223"/>
      <c r="SK59" s="223"/>
      <c r="SL59" s="223"/>
      <c r="SM59" s="223"/>
      <c r="SN59" s="223"/>
      <c r="SO59" s="223"/>
      <c r="SP59" s="223"/>
      <c r="SQ59" s="223"/>
      <c r="SR59" s="223"/>
      <c r="SS59" s="223"/>
      <c r="ST59" s="223"/>
      <c r="SU59" s="223"/>
      <c r="SV59" s="223"/>
      <c r="SW59" s="223"/>
      <c r="SX59" s="223"/>
      <c r="SY59" s="223"/>
      <c r="SZ59" s="223"/>
      <c r="TA59" s="223"/>
      <c r="TB59" s="223"/>
      <c r="TC59" s="223"/>
      <c r="TD59" s="223"/>
      <c r="TE59" s="223"/>
      <c r="TF59" s="223"/>
      <c r="TG59" s="223"/>
      <c r="TH59" s="223"/>
      <c r="TI59" s="223"/>
      <c r="TJ59" s="223"/>
      <c r="TK59" s="223"/>
      <c r="TL59" s="223"/>
      <c r="TM59" s="223"/>
      <c r="TN59" s="223"/>
      <c r="TO59" s="223"/>
      <c r="TP59" s="223"/>
      <c r="TQ59" s="223"/>
      <c r="TR59" s="223"/>
      <c r="TS59" s="223"/>
      <c r="TT59" s="223"/>
      <c r="TU59" s="223"/>
      <c r="TV59" s="223"/>
      <c r="TW59" s="223"/>
      <c r="TX59" s="223"/>
      <c r="TY59" s="223"/>
      <c r="TZ59" s="223"/>
      <c r="UA59" s="223"/>
      <c r="UB59" s="223"/>
      <c r="UC59" s="223"/>
      <c r="UD59" s="223"/>
      <c r="UE59" s="223"/>
      <c r="UF59" s="223"/>
      <c r="UG59" s="223"/>
      <c r="UH59" s="223"/>
      <c r="UI59" s="223"/>
      <c r="UJ59" s="223"/>
      <c r="UK59" s="223"/>
      <c r="UL59" s="223"/>
      <c r="UM59" s="223"/>
      <c r="UN59" s="223"/>
      <c r="UO59" s="223"/>
      <c r="UP59" s="223"/>
      <c r="UQ59" s="223"/>
      <c r="UR59" s="223"/>
      <c r="US59" s="223"/>
      <c r="UT59" s="223"/>
      <c r="UU59" s="223"/>
      <c r="UV59" s="223"/>
      <c r="UW59" s="223"/>
      <c r="UX59" s="223"/>
      <c r="UY59" s="223"/>
      <c r="UZ59" s="223"/>
      <c r="VA59" s="223"/>
      <c r="VB59" s="223"/>
      <c r="VC59" s="223"/>
      <c r="VD59" s="223"/>
      <c r="VE59" s="223"/>
      <c r="VF59" s="223"/>
      <c r="VG59" s="223"/>
      <c r="VH59" s="223"/>
      <c r="VI59" s="223"/>
    </row>
    <row r="60" spans="1:581" x14ac:dyDescent="0.25">
      <c r="AE60" s="222"/>
      <c r="AF60" s="222"/>
      <c r="AG60" s="222"/>
      <c r="AH60" s="223"/>
      <c r="AI60" s="223"/>
      <c r="AJ60" s="223"/>
      <c r="AK60" s="223"/>
      <c r="AL60" s="223"/>
      <c r="AM60" s="223"/>
      <c r="AN60" s="223"/>
      <c r="AO60" s="223"/>
      <c r="AP60" s="223"/>
      <c r="AQ60" s="223"/>
      <c r="AR60" s="223"/>
      <c r="AS60" s="223"/>
      <c r="AT60" s="223"/>
      <c r="AU60" s="223"/>
      <c r="AV60" s="223"/>
      <c r="AW60" s="223"/>
      <c r="AX60" s="223"/>
      <c r="AY60" s="223"/>
      <c r="AZ60" s="223"/>
      <c r="BA60" s="223"/>
      <c r="BB60" s="223"/>
      <c r="BC60" s="223"/>
      <c r="BD60" s="223"/>
      <c r="BE60" s="223"/>
      <c r="BF60" s="223"/>
      <c r="BG60" s="223"/>
      <c r="BH60" s="223"/>
      <c r="BI60" s="223"/>
      <c r="BJ60" s="223"/>
      <c r="BK60" s="223"/>
      <c r="BL60" s="223"/>
      <c r="BM60" s="223"/>
      <c r="BN60" s="223"/>
      <c r="BO60" s="223"/>
      <c r="BP60" s="223"/>
      <c r="BQ60" s="223"/>
      <c r="BR60" s="223"/>
      <c r="BS60" s="223"/>
      <c r="BT60" s="223"/>
      <c r="BU60" s="223"/>
      <c r="BV60" s="223"/>
      <c r="BW60" s="223"/>
      <c r="BX60" s="223"/>
      <c r="BY60" s="223"/>
      <c r="BZ60" s="223"/>
      <c r="CA60" s="223"/>
      <c r="CB60" s="223"/>
      <c r="CC60" s="223"/>
      <c r="CD60" s="223"/>
      <c r="CE60" s="223"/>
      <c r="CF60" s="223"/>
      <c r="CG60" s="223"/>
      <c r="CH60" s="223"/>
      <c r="CI60" s="223"/>
      <c r="CJ60" s="223"/>
      <c r="CK60" s="223"/>
      <c r="CL60" s="223"/>
      <c r="CM60" s="223"/>
      <c r="CN60" s="223"/>
      <c r="CO60" s="223"/>
      <c r="CP60" s="223"/>
      <c r="CQ60" s="223"/>
      <c r="CR60" s="223"/>
      <c r="CS60" s="223"/>
      <c r="CT60" s="223"/>
      <c r="CU60" s="223"/>
      <c r="CV60" s="223"/>
      <c r="CW60" s="223"/>
      <c r="CX60" s="223"/>
      <c r="CY60" s="223"/>
      <c r="CZ60" s="223"/>
      <c r="DA60" s="223"/>
      <c r="DB60" s="223"/>
      <c r="DC60" s="223"/>
      <c r="DD60" s="223"/>
      <c r="DE60" s="223"/>
      <c r="DF60" s="223"/>
      <c r="DG60" s="223"/>
      <c r="DH60" s="223"/>
      <c r="DI60" s="223"/>
      <c r="DJ60" s="223"/>
      <c r="DK60" s="223"/>
      <c r="DL60" s="223"/>
      <c r="DM60" s="223"/>
      <c r="DN60" s="223"/>
      <c r="DO60" s="223"/>
      <c r="DP60" s="223"/>
      <c r="DQ60" s="223"/>
      <c r="DR60" s="223"/>
      <c r="DS60" s="223"/>
      <c r="DT60" s="223"/>
      <c r="DU60" s="223"/>
      <c r="DV60" s="223"/>
      <c r="DW60" s="223"/>
      <c r="DX60" s="223"/>
      <c r="DY60" s="223"/>
      <c r="DZ60" s="223"/>
      <c r="EA60" s="223"/>
      <c r="EB60" s="223"/>
      <c r="EC60" s="223"/>
      <c r="ED60" s="223"/>
      <c r="EE60" s="223"/>
      <c r="EF60" s="223"/>
      <c r="EG60" s="223"/>
      <c r="EH60" s="223"/>
      <c r="EI60" s="223"/>
      <c r="EJ60" s="223"/>
      <c r="EK60" s="223"/>
      <c r="EL60" s="223"/>
      <c r="EM60" s="223"/>
      <c r="EN60" s="223"/>
      <c r="EO60" s="223"/>
      <c r="EP60" s="223"/>
      <c r="EQ60" s="223"/>
      <c r="ER60" s="223"/>
      <c r="ES60" s="223"/>
      <c r="ET60" s="223"/>
      <c r="EU60" s="223"/>
      <c r="EV60" s="223"/>
      <c r="EW60" s="223"/>
      <c r="EX60" s="223"/>
      <c r="EY60" s="223"/>
      <c r="EZ60" s="223"/>
      <c r="FA60" s="223"/>
      <c r="FB60" s="223"/>
      <c r="FC60" s="223"/>
      <c r="FD60" s="223"/>
      <c r="FE60" s="223"/>
      <c r="FF60" s="223"/>
      <c r="FG60" s="223"/>
      <c r="FH60" s="223"/>
      <c r="FI60" s="223"/>
      <c r="FJ60" s="223"/>
      <c r="FK60" s="223"/>
      <c r="FL60" s="223"/>
      <c r="FM60" s="223"/>
      <c r="FN60" s="223"/>
      <c r="FO60" s="223"/>
      <c r="FP60" s="223"/>
      <c r="FQ60" s="223"/>
      <c r="FR60" s="223"/>
      <c r="FS60" s="223"/>
      <c r="FT60" s="223"/>
      <c r="FU60" s="223"/>
      <c r="FV60" s="223"/>
      <c r="FW60" s="223"/>
      <c r="FX60" s="223"/>
      <c r="FY60" s="223"/>
      <c r="FZ60" s="223"/>
      <c r="GA60" s="223"/>
      <c r="GB60" s="223"/>
      <c r="GC60" s="223"/>
      <c r="GD60" s="223"/>
      <c r="GE60" s="223"/>
      <c r="GF60" s="223"/>
      <c r="GG60" s="223"/>
      <c r="GH60" s="223"/>
      <c r="GI60" s="223"/>
      <c r="GJ60" s="223"/>
      <c r="GK60" s="223"/>
      <c r="GL60" s="223"/>
      <c r="GM60" s="223"/>
      <c r="GN60" s="223"/>
      <c r="GO60" s="223"/>
      <c r="GP60" s="223"/>
      <c r="GQ60" s="223"/>
      <c r="GR60" s="223"/>
      <c r="GS60" s="223"/>
      <c r="GT60" s="223"/>
      <c r="GU60" s="223"/>
      <c r="GV60" s="223"/>
      <c r="GW60" s="223"/>
      <c r="GX60" s="223"/>
      <c r="GY60" s="223"/>
      <c r="GZ60" s="223"/>
      <c r="HA60" s="223"/>
      <c r="HB60" s="223"/>
      <c r="HC60" s="223"/>
      <c r="HD60" s="223"/>
      <c r="HE60" s="223"/>
      <c r="HF60" s="223"/>
      <c r="HG60" s="223"/>
      <c r="HH60" s="223"/>
      <c r="HI60" s="223"/>
      <c r="HJ60" s="223"/>
      <c r="HK60" s="223"/>
      <c r="HL60" s="223"/>
      <c r="HM60" s="223"/>
      <c r="HN60" s="223"/>
      <c r="HO60" s="223"/>
      <c r="HP60" s="223"/>
      <c r="HQ60" s="223"/>
      <c r="HR60" s="223"/>
      <c r="HS60" s="223"/>
      <c r="HT60" s="223"/>
      <c r="HU60" s="223"/>
      <c r="HV60" s="223"/>
      <c r="HW60" s="223"/>
      <c r="HX60" s="223"/>
      <c r="HY60" s="223"/>
      <c r="HZ60" s="223"/>
      <c r="IA60" s="223"/>
      <c r="IB60" s="223"/>
      <c r="IC60" s="223"/>
      <c r="ID60" s="223"/>
      <c r="IE60" s="223"/>
      <c r="IF60" s="223"/>
      <c r="IG60" s="223"/>
      <c r="IH60" s="223"/>
      <c r="II60" s="223"/>
      <c r="IJ60" s="223"/>
      <c r="IK60" s="223"/>
      <c r="IL60" s="223"/>
      <c r="IM60" s="223"/>
      <c r="IN60" s="223"/>
      <c r="IO60" s="223"/>
      <c r="IP60" s="223"/>
      <c r="IQ60" s="223"/>
      <c r="IR60" s="223"/>
      <c r="IS60" s="223"/>
      <c r="IT60" s="223"/>
      <c r="IU60" s="223"/>
      <c r="IV60" s="223"/>
      <c r="IW60" s="223"/>
      <c r="IX60" s="223"/>
      <c r="IY60" s="223"/>
      <c r="IZ60" s="223"/>
      <c r="JA60" s="223"/>
      <c r="JB60" s="223"/>
      <c r="JC60" s="223"/>
      <c r="JD60" s="223"/>
      <c r="JE60" s="223"/>
      <c r="JF60" s="223"/>
      <c r="JG60" s="223"/>
      <c r="JH60" s="223"/>
      <c r="JI60" s="223"/>
      <c r="JJ60" s="223"/>
      <c r="JK60" s="223"/>
      <c r="JL60" s="223"/>
      <c r="JM60" s="223"/>
      <c r="JN60" s="223"/>
      <c r="JO60" s="223"/>
      <c r="JP60" s="223"/>
      <c r="JQ60" s="223"/>
      <c r="JR60" s="223"/>
      <c r="JS60" s="223"/>
      <c r="JT60" s="223"/>
      <c r="JU60" s="223"/>
      <c r="JV60" s="223"/>
      <c r="JW60" s="223"/>
      <c r="JX60" s="223"/>
      <c r="JY60" s="223"/>
      <c r="JZ60" s="223"/>
      <c r="KA60" s="223"/>
      <c r="KB60" s="223"/>
      <c r="KC60" s="223"/>
      <c r="KD60" s="223"/>
      <c r="KE60" s="223"/>
      <c r="KF60" s="223"/>
      <c r="KG60" s="223"/>
      <c r="KH60" s="223"/>
      <c r="KI60" s="223"/>
      <c r="KJ60" s="223"/>
      <c r="KK60" s="223"/>
      <c r="KL60" s="223"/>
      <c r="KM60" s="223"/>
      <c r="KN60" s="223"/>
      <c r="KO60" s="223"/>
      <c r="KP60" s="223"/>
      <c r="KQ60" s="223"/>
      <c r="KR60" s="223"/>
      <c r="KS60" s="223"/>
      <c r="KT60" s="223"/>
      <c r="KU60" s="223"/>
      <c r="KV60" s="223"/>
      <c r="KW60" s="223"/>
      <c r="KX60" s="223"/>
      <c r="KY60" s="223"/>
      <c r="KZ60" s="223"/>
      <c r="LA60" s="223"/>
      <c r="LB60" s="223"/>
      <c r="LC60" s="223"/>
      <c r="LD60" s="223"/>
      <c r="LE60" s="223"/>
      <c r="LF60" s="223"/>
      <c r="LG60" s="223"/>
      <c r="LH60" s="223"/>
      <c r="LI60" s="223"/>
      <c r="LJ60" s="223"/>
      <c r="LK60" s="223"/>
      <c r="LL60" s="223"/>
      <c r="LM60" s="223"/>
      <c r="LN60" s="223"/>
      <c r="LO60" s="223"/>
      <c r="LP60" s="223"/>
      <c r="LQ60" s="223"/>
      <c r="LR60" s="223"/>
      <c r="LS60" s="223"/>
      <c r="LT60" s="223"/>
      <c r="LU60" s="223"/>
      <c r="LV60" s="223"/>
      <c r="LW60" s="223"/>
      <c r="LX60" s="223"/>
      <c r="LY60" s="223"/>
      <c r="LZ60" s="223"/>
      <c r="MA60" s="223"/>
      <c r="MB60" s="223"/>
      <c r="MC60" s="223"/>
      <c r="MD60" s="223"/>
      <c r="ME60" s="223"/>
      <c r="MF60" s="223"/>
      <c r="MG60" s="223"/>
      <c r="MH60" s="223"/>
      <c r="MI60" s="223"/>
      <c r="MJ60" s="223"/>
      <c r="MK60" s="223"/>
      <c r="ML60" s="223"/>
      <c r="MM60" s="223"/>
      <c r="MN60" s="223"/>
      <c r="MO60" s="223"/>
      <c r="MP60" s="223"/>
      <c r="MQ60" s="223"/>
      <c r="MR60" s="223"/>
      <c r="MS60" s="223"/>
      <c r="MT60" s="223"/>
      <c r="MU60" s="223"/>
      <c r="MV60" s="223"/>
      <c r="MW60" s="223"/>
      <c r="MX60" s="223"/>
      <c r="MY60" s="223"/>
      <c r="MZ60" s="223"/>
      <c r="NA60" s="223"/>
      <c r="NB60" s="223"/>
      <c r="NC60" s="223"/>
      <c r="ND60" s="223"/>
      <c r="NE60" s="223"/>
      <c r="NF60" s="223"/>
      <c r="NG60" s="223"/>
      <c r="NH60" s="223"/>
      <c r="NI60" s="223"/>
      <c r="NJ60" s="223"/>
      <c r="NK60" s="223"/>
      <c r="NL60" s="223"/>
      <c r="NM60" s="223"/>
      <c r="NN60" s="223"/>
      <c r="NO60" s="223"/>
      <c r="NP60" s="223"/>
      <c r="NQ60" s="223"/>
      <c r="NR60" s="223"/>
      <c r="NS60" s="223"/>
      <c r="NT60" s="223"/>
      <c r="NU60" s="223"/>
      <c r="NV60" s="223"/>
      <c r="NW60" s="223"/>
      <c r="NX60" s="223"/>
      <c r="NY60" s="223"/>
      <c r="NZ60" s="223"/>
      <c r="OA60" s="223"/>
      <c r="OB60" s="223"/>
      <c r="OC60" s="223"/>
      <c r="OD60" s="223"/>
      <c r="OE60" s="223"/>
      <c r="OF60" s="223"/>
      <c r="OG60" s="223"/>
      <c r="OH60" s="223"/>
      <c r="OI60" s="223"/>
      <c r="OJ60" s="223"/>
      <c r="OK60" s="223"/>
      <c r="OL60" s="223"/>
      <c r="OM60" s="223"/>
      <c r="ON60" s="223"/>
      <c r="OO60" s="223"/>
      <c r="OP60" s="223"/>
      <c r="OQ60" s="223"/>
      <c r="OR60" s="223"/>
      <c r="OS60" s="223"/>
      <c r="OT60" s="223"/>
      <c r="OU60" s="223"/>
      <c r="OV60" s="223"/>
      <c r="OW60" s="223"/>
      <c r="OX60" s="223"/>
      <c r="OY60" s="223"/>
      <c r="OZ60" s="223"/>
      <c r="PA60" s="223"/>
      <c r="PB60" s="223"/>
      <c r="PC60" s="223"/>
      <c r="PD60" s="223"/>
      <c r="PE60" s="223"/>
      <c r="PF60" s="223"/>
      <c r="PG60" s="223"/>
      <c r="PH60" s="223"/>
      <c r="PI60" s="223"/>
      <c r="PJ60" s="223"/>
      <c r="PK60" s="223"/>
      <c r="PL60" s="223"/>
      <c r="PM60" s="223"/>
      <c r="PN60" s="223"/>
      <c r="PO60" s="223"/>
      <c r="PP60" s="223"/>
      <c r="PQ60" s="223"/>
      <c r="PR60" s="223"/>
      <c r="PS60" s="223"/>
      <c r="PT60" s="223"/>
      <c r="PU60" s="223"/>
      <c r="PV60" s="223"/>
      <c r="PW60" s="223"/>
      <c r="PX60" s="223"/>
      <c r="PY60" s="223"/>
      <c r="PZ60" s="223"/>
      <c r="QA60" s="223"/>
      <c r="QB60" s="223"/>
      <c r="QC60" s="223"/>
      <c r="QD60" s="223"/>
      <c r="QE60" s="223"/>
      <c r="QF60" s="223"/>
      <c r="QG60" s="223"/>
      <c r="QH60" s="223"/>
      <c r="QI60" s="223"/>
      <c r="QJ60" s="223"/>
      <c r="QK60" s="223"/>
      <c r="QL60" s="223"/>
      <c r="QM60" s="223"/>
      <c r="QN60" s="223"/>
      <c r="QO60" s="223"/>
      <c r="QP60" s="223"/>
      <c r="QQ60" s="223"/>
      <c r="QR60" s="223"/>
      <c r="QS60" s="223"/>
      <c r="QT60" s="223"/>
      <c r="QU60" s="223"/>
      <c r="QV60" s="223"/>
      <c r="QW60" s="223"/>
      <c r="QX60" s="223"/>
      <c r="QY60" s="223"/>
      <c r="QZ60" s="223"/>
      <c r="RA60" s="223"/>
      <c r="RB60" s="223"/>
      <c r="RC60" s="223"/>
      <c r="RD60" s="223"/>
      <c r="RE60" s="223"/>
      <c r="RF60" s="223"/>
      <c r="RG60" s="223"/>
      <c r="RH60" s="223"/>
      <c r="RI60" s="223"/>
      <c r="RJ60" s="223"/>
      <c r="RK60" s="223"/>
      <c r="RL60" s="223"/>
      <c r="RM60" s="223"/>
      <c r="RN60" s="223"/>
      <c r="RO60" s="223"/>
      <c r="RP60" s="223"/>
      <c r="RQ60" s="223"/>
      <c r="RR60" s="223"/>
      <c r="RS60" s="223"/>
      <c r="RT60" s="223"/>
      <c r="RU60" s="223"/>
      <c r="RV60" s="223"/>
      <c r="RW60" s="223"/>
      <c r="RX60" s="223"/>
      <c r="RY60" s="223"/>
      <c r="RZ60" s="223"/>
      <c r="SA60" s="223"/>
      <c r="SB60" s="223"/>
      <c r="SC60" s="223"/>
      <c r="SD60" s="223"/>
      <c r="SE60" s="223"/>
      <c r="SF60" s="223"/>
      <c r="SG60" s="223"/>
      <c r="SH60" s="223"/>
      <c r="SI60" s="223"/>
      <c r="SJ60" s="223"/>
      <c r="SK60" s="223"/>
      <c r="SL60" s="223"/>
      <c r="SM60" s="223"/>
      <c r="SN60" s="223"/>
      <c r="SO60" s="223"/>
      <c r="SP60" s="223"/>
      <c r="SQ60" s="223"/>
      <c r="SR60" s="223"/>
      <c r="SS60" s="223"/>
      <c r="ST60" s="223"/>
      <c r="SU60" s="223"/>
      <c r="SV60" s="223"/>
      <c r="SW60" s="223"/>
      <c r="SX60" s="223"/>
      <c r="SY60" s="223"/>
      <c r="SZ60" s="223"/>
      <c r="TA60" s="223"/>
      <c r="TB60" s="223"/>
      <c r="TC60" s="223"/>
      <c r="TD60" s="223"/>
      <c r="TE60" s="223"/>
      <c r="TF60" s="223"/>
      <c r="TG60" s="223"/>
      <c r="TH60" s="223"/>
      <c r="TI60" s="223"/>
      <c r="TJ60" s="223"/>
      <c r="TK60" s="223"/>
      <c r="TL60" s="223"/>
      <c r="TM60" s="223"/>
      <c r="TN60" s="223"/>
      <c r="TO60" s="223"/>
      <c r="TP60" s="223"/>
      <c r="TQ60" s="223"/>
      <c r="TR60" s="223"/>
      <c r="TS60" s="223"/>
      <c r="TT60" s="223"/>
      <c r="TU60" s="223"/>
      <c r="TV60" s="223"/>
      <c r="TW60" s="223"/>
      <c r="TX60" s="223"/>
      <c r="TY60" s="223"/>
      <c r="TZ60" s="223"/>
      <c r="UA60" s="223"/>
      <c r="UB60" s="223"/>
      <c r="UC60" s="223"/>
      <c r="UD60" s="223"/>
      <c r="UE60" s="223"/>
      <c r="UF60" s="223"/>
      <c r="UG60" s="223"/>
      <c r="UH60" s="223"/>
      <c r="UI60" s="223"/>
      <c r="UJ60" s="223"/>
      <c r="UK60" s="223"/>
      <c r="UL60" s="223"/>
      <c r="UM60" s="223"/>
      <c r="UN60" s="223"/>
      <c r="UO60" s="223"/>
      <c r="UP60" s="223"/>
      <c r="UQ60" s="223"/>
      <c r="UR60" s="223"/>
      <c r="US60" s="223"/>
      <c r="UT60" s="223"/>
      <c r="UU60" s="223"/>
      <c r="UV60" s="223"/>
      <c r="UW60" s="223"/>
      <c r="UX60" s="223"/>
      <c r="UY60" s="223"/>
      <c r="UZ60" s="223"/>
      <c r="VA60" s="223"/>
      <c r="VB60" s="223"/>
      <c r="VC60" s="223"/>
      <c r="VD60" s="223"/>
      <c r="VE60" s="223"/>
      <c r="VF60" s="223"/>
      <c r="VG60" s="223"/>
      <c r="VH60" s="223"/>
      <c r="VI60" s="223"/>
    </row>
    <row r="61" spans="1:581" x14ac:dyDescent="0.25">
      <c r="AE61" s="222"/>
      <c r="AF61" s="222"/>
      <c r="AG61" s="222"/>
      <c r="AH61" s="223"/>
      <c r="AI61" s="223"/>
      <c r="AJ61" s="223"/>
      <c r="AK61" s="223"/>
      <c r="AL61" s="223"/>
      <c r="AM61" s="223"/>
      <c r="AN61" s="223"/>
      <c r="AO61" s="223"/>
      <c r="AP61" s="223"/>
      <c r="AQ61" s="223"/>
      <c r="AR61" s="223"/>
      <c r="AS61" s="223"/>
      <c r="AT61" s="223"/>
      <c r="AU61" s="223"/>
      <c r="AV61" s="223"/>
      <c r="AW61" s="223"/>
      <c r="AX61" s="223"/>
      <c r="AY61" s="223"/>
      <c r="AZ61" s="223"/>
      <c r="BA61" s="223"/>
      <c r="BB61" s="223"/>
      <c r="BC61" s="223"/>
      <c r="BD61" s="223"/>
      <c r="BE61" s="223"/>
      <c r="BF61" s="223"/>
      <c r="BG61" s="223"/>
      <c r="BH61" s="223"/>
      <c r="BI61" s="223"/>
      <c r="BJ61" s="223"/>
      <c r="BK61" s="223"/>
      <c r="BL61" s="223"/>
      <c r="BM61" s="223"/>
      <c r="BN61" s="223"/>
      <c r="BO61" s="223"/>
      <c r="BP61" s="223"/>
      <c r="BQ61" s="223"/>
      <c r="BR61" s="223"/>
      <c r="BS61" s="223"/>
      <c r="BT61" s="223"/>
      <c r="BU61" s="223"/>
      <c r="BV61" s="223"/>
      <c r="BW61" s="223"/>
      <c r="BX61" s="223"/>
      <c r="BY61" s="223"/>
      <c r="BZ61" s="223"/>
      <c r="CA61" s="223"/>
      <c r="CB61" s="223"/>
      <c r="CC61" s="223"/>
      <c r="CD61" s="223"/>
      <c r="CE61" s="223"/>
      <c r="CF61" s="223"/>
      <c r="CG61" s="223"/>
      <c r="CH61" s="223"/>
      <c r="CI61" s="223"/>
      <c r="CJ61" s="223"/>
      <c r="CK61" s="223"/>
      <c r="CL61" s="223"/>
      <c r="CM61" s="223"/>
      <c r="CN61" s="223"/>
      <c r="CO61" s="223"/>
      <c r="CP61" s="223"/>
      <c r="CQ61" s="223"/>
      <c r="CR61" s="223"/>
      <c r="CS61" s="223"/>
      <c r="CT61" s="223"/>
      <c r="CU61" s="223"/>
      <c r="CV61" s="223"/>
      <c r="CW61" s="223"/>
      <c r="CX61" s="223"/>
      <c r="CY61" s="223"/>
      <c r="CZ61" s="223"/>
      <c r="DA61" s="223"/>
      <c r="DB61" s="223"/>
      <c r="DC61" s="223"/>
      <c r="DD61" s="223"/>
      <c r="DE61" s="223"/>
      <c r="DF61" s="223"/>
      <c r="DG61" s="223"/>
      <c r="DH61" s="223"/>
      <c r="DI61" s="223"/>
      <c r="DJ61" s="223"/>
      <c r="DK61" s="223"/>
      <c r="DL61" s="223"/>
      <c r="DM61" s="223"/>
      <c r="DN61" s="223"/>
      <c r="DO61" s="223"/>
      <c r="DP61" s="223"/>
      <c r="DQ61" s="223"/>
      <c r="DR61" s="223"/>
      <c r="DS61" s="223"/>
      <c r="DT61" s="223"/>
      <c r="DU61" s="223"/>
      <c r="DV61" s="223"/>
      <c r="DW61" s="223"/>
      <c r="DX61" s="223"/>
      <c r="DY61" s="223"/>
      <c r="DZ61" s="223"/>
      <c r="EA61" s="223"/>
      <c r="EB61" s="223"/>
      <c r="EC61" s="223"/>
      <c r="ED61" s="223"/>
      <c r="EE61" s="223"/>
      <c r="EF61" s="223"/>
      <c r="EG61" s="223"/>
      <c r="EH61" s="223"/>
      <c r="EI61" s="223"/>
      <c r="EJ61" s="223"/>
      <c r="EK61" s="223"/>
      <c r="EL61" s="223"/>
      <c r="EM61" s="223"/>
      <c r="EN61" s="223"/>
      <c r="EO61" s="223"/>
      <c r="EP61" s="223"/>
      <c r="EQ61" s="223"/>
      <c r="ER61" s="223"/>
      <c r="ES61" s="223"/>
      <c r="ET61" s="223"/>
      <c r="EU61" s="223"/>
      <c r="EV61" s="223"/>
      <c r="EW61" s="223"/>
      <c r="EX61" s="223"/>
      <c r="EY61" s="223"/>
      <c r="EZ61" s="223"/>
      <c r="FA61" s="223"/>
      <c r="FB61" s="223"/>
      <c r="FC61" s="223"/>
      <c r="FD61" s="223"/>
      <c r="FE61" s="223"/>
      <c r="FF61" s="223"/>
      <c r="FG61" s="223"/>
      <c r="FH61" s="223"/>
      <c r="FI61" s="223"/>
      <c r="FJ61" s="223"/>
      <c r="FK61" s="223"/>
      <c r="FL61" s="223"/>
      <c r="FM61" s="223"/>
      <c r="FN61" s="223"/>
      <c r="FO61" s="223"/>
      <c r="FP61" s="223"/>
      <c r="FQ61" s="223"/>
      <c r="FR61" s="223"/>
      <c r="FS61" s="223"/>
      <c r="FT61" s="223"/>
      <c r="FU61" s="223"/>
      <c r="FV61" s="223"/>
      <c r="FW61" s="223"/>
      <c r="FX61" s="223"/>
      <c r="FY61" s="223"/>
      <c r="FZ61" s="223"/>
      <c r="GA61" s="223"/>
      <c r="GB61" s="223"/>
      <c r="GC61" s="223"/>
      <c r="GD61" s="223"/>
      <c r="GE61" s="223"/>
      <c r="GF61" s="223"/>
      <c r="GG61" s="223"/>
      <c r="GH61" s="223"/>
      <c r="GI61" s="223"/>
      <c r="GJ61" s="223"/>
      <c r="GK61" s="223"/>
      <c r="GL61" s="223"/>
      <c r="GM61" s="223"/>
      <c r="GN61" s="223"/>
      <c r="GO61" s="223"/>
      <c r="GP61" s="223"/>
      <c r="GQ61" s="223"/>
      <c r="GR61" s="223"/>
      <c r="GS61" s="223"/>
      <c r="GT61" s="223"/>
      <c r="GU61" s="223"/>
      <c r="GV61" s="223"/>
      <c r="GW61" s="223"/>
      <c r="GX61" s="223"/>
      <c r="GY61" s="223"/>
      <c r="GZ61" s="223"/>
      <c r="HA61" s="223"/>
      <c r="HB61" s="223"/>
      <c r="HC61" s="223"/>
      <c r="HD61" s="223"/>
      <c r="HE61" s="223"/>
      <c r="HF61" s="223"/>
      <c r="HG61" s="223"/>
      <c r="HH61" s="223"/>
      <c r="HI61" s="223"/>
      <c r="HJ61" s="223"/>
      <c r="HK61" s="223"/>
      <c r="HL61" s="223"/>
      <c r="HM61" s="223"/>
      <c r="HN61" s="223"/>
      <c r="HO61" s="223"/>
      <c r="HP61" s="223"/>
      <c r="HQ61" s="223"/>
      <c r="HR61" s="223"/>
      <c r="HS61" s="223"/>
      <c r="HT61" s="223"/>
      <c r="HU61" s="223"/>
      <c r="HV61" s="223"/>
      <c r="HW61" s="223"/>
      <c r="HX61" s="223"/>
      <c r="HY61" s="223"/>
      <c r="HZ61" s="223"/>
      <c r="IA61" s="223"/>
      <c r="IB61" s="223"/>
      <c r="IC61" s="223"/>
      <c r="ID61" s="223"/>
      <c r="IE61" s="223"/>
      <c r="IF61" s="223"/>
      <c r="IG61" s="223"/>
      <c r="IH61" s="223"/>
      <c r="II61" s="223"/>
      <c r="IJ61" s="223"/>
      <c r="IK61" s="223"/>
      <c r="IL61" s="223"/>
      <c r="IM61" s="223"/>
      <c r="IN61" s="223"/>
      <c r="IO61" s="223"/>
      <c r="IP61" s="223"/>
      <c r="IQ61" s="223"/>
      <c r="IR61" s="223"/>
      <c r="IS61" s="223"/>
      <c r="IT61" s="223"/>
      <c r="IU61" s="223"/>
      <c r="IV61" s="223"/>
      <c r="IW61" s="223"/>
      <c r="IX61" s="223"/>
      <c r="IY61" s="223"/>
      <c r="IZ61" s="223"/>
      <c r="JA61" s="223"/>
      <c r="JB61" s="223"/>
      <c r="JC61" s="223"/>
      <c r="JD61" s="223"/>
      <c r="JE61" s="223"/>
      <c r="JF61" s="223"/>
      <c r="JG61" s="223"/>
      <c r="JH61" s="223"/>
      <c r="JI61" s="223"/>
      <c r="JJ61" s="223"/>
      <c r="JK61" s="223"/>
      <c r="JL61" s="223"/>
      <c r="JM61" s="223"/>
      <c r="JN61" s="223"/>
      <c r="JO61" s="223"/>
      <c r="JP61" s="223"/>
      <c r="JQ61" s="223"/>
      <c r="JR61" s="223"/>
      <c r="JS61" s="223"/>
      <c r="JT61" s="223"/>
      <c r="JU61" s="223"/>
      <c r="JV61" s="223"/>
      <c r="JW61" s="223"/>
      <c r="JX61" s="223"/>
      <c r="JY61" s="223"/>
      <c r="JZ61" s="223"/>
      <c r="KA61" s="223"/>
      <c r="KB61" s="223"/>
      <c r="KC61" s="223"/>
      <c r="KD61" s="223"/>
      <c r="KE61" s="223"/>
      <c r="KF61" s="223"/>
      <c r="KG61" s="223"/>
      <c r="KH61" s="223"/>
      <c r="KI61" s="223"/>
      <c r="KJ61" s="223"/>
      <c r="KK61" s="223"/>
      <c r="KL61" s="223"/>
      <c r="KM61" s="223"/>
      <c r="KN61" s="223"/>
      <c r="KO61" s="223"/>
      <c r="KP61" s="223"/>
      <c r="KQ61" s="223"/>
      <c r="KR61" s="223"/>
      <c r="KS61" s="223"/>
      <c r="KT61" s="223"/>
      <c r="KU61" s="223"/>
      <c r="KV61" s="223"/>
      <c r="KW61" s="223"/>
      <c r="KX61" s="223"/>
      <c r="KY61" s="223"/>
      <c r="KZ61" s="223"/>
      <c r="LA61" s="223"/>
      <c r="LB61" s="223"/>
      <c r="LC61" s="223"/>
      <c r="LD61" s="223"/>
      <c r="LE61" s="223"/>
      <c r="LF61" s="223"/>
      <c r="LG61" s="223"/>
      <c r="LH61" s="223"/>
      <c r="LI61" s="223"/>
      <c r="LJ61" s="223"/>
      <c r="LK61" s="223"/>
      <c r="LL61" s="223"/>
      <c r="LM61" s="223"/>
      <c r="LN61" s="223"/>
      <c r="LO61" s="223"/>
      <c r="LP61" s="223"/>
      <c r="LQ61" s="223"/>
      <c r="LR61" s="223"/>
      <c r="LS61" s="223"/>
      <c r="LT61" s="223"/>
      <c r="LU61" s="223"/>
      <c r="LV61" s="223"/>
      <c r="LW61" s="223"/>
      <c r="LX61" s="223"/>
      <c r="LY61" s="223"/>
      <c r="LZ61" s="223"/>
      <c r="MA61" s="223"/>
      <c r="MB61" s="223"/>
      <c r="MC61" s="223"/>
      <c r="MD61" s="223"/>
      <c r="ME61" s="223"/>
      <c r="MF61" s="223"/>
      <c r="MG61" s="223"/>
      <c r="MH61" s="223"/>
      <c r="MI61" s="223"/>
      <c r="MJ61" s="223"/>
      <c r="MK61" s="223"/>
      <c r="ML61" s="223"/>
      <c r="MM61" s="223"/>
      <c r="MN61" s="223"/>
      <c r="MO61" s="223"/>
      <c r="MP61" s="223"/>
      <c r="MQ61" s="223"/>
      <c r="MR61" s="223"/>
      <c r="MS61" s="223"/>
      <c r="MT61" s="223"/>
      <c r="MU61" s="223"/>
      <c r="MV61" s="223"/>
      <c r="MW61" s="223"/>
      <c r="MX61" s="223"/>
      <c r="MY61" s="223"/>
      <c r="MZ61" s="223"/>
      <c r="NA61" s="223"/>
      <c r="NB61" s="223"/>
      <c r="NC61" s="223"/>
      <c r="ND61" s="223"/>
      <c r="NE61" s="223"/>
      <c r="NF61" s="223"/>
      <c r="NG61" s="223"/>
      <c r="NH61" s="223"/>
      <c r="NI61" s="223"/>
      <c r="NJ61" s="223"/>
      <c r="NK61" s="223"/>
      <c r="NL61" s="223"/>
      <c r="NM61" s="223"/>
      <c r="NN61" s="223"/>
      <c r="NO61" s="223"/>
      <c r="NP61" s="223"/>
      <c r="NQ61" s="223"/>
      <c r="NR61" s="223"/>
      <c r="NS61" s="223"/>
      <c r="NT61" s="223"/>
      <c r="NU61" s="223"/>
      <c r="NV61" s="223"/>
      <c r="NW61" s="223"/>
      <c r="NX61" s="223"/>
      <c r="NY61" s="223"/>
      <c r="NZ61" s="223"/>
      <c r="OA61" s="223"/>
      <c r="OB61" s="223"/>
      <c r="OC61" s="223"/>
      <c r="OD61" s="223"/>
      <c r="OE61" s="223"/>
      <c r="OF61" s="223"/>
      <c r="OG61" s="223"/>
      <c r="OH61" s="223"/>
      <c r="OI61" s="223"/>
      <c r="OJ61" s="223"/>
      <c r="OK61" s="223"/>
      <c r="OL61" s="223"/>
      <c r="OM61" s="223"/>
      <c r="ON61" s="223"/>
      <c r="OO61" s="223"/>
      <c r="OP61" s="223"/>
      <c r="OQ61" s="223"/>
      <c r="OR61" s="223"/>
      <c r="OS61" s="223"/>
      <c r="OT61" s="223"/>
      <c r="OU61" s="223"/>
      <c r="OV61" s="223"/>
      <c r="OW61" s="223"/>
      <c r="OX61" s="223"/>
      <c r="OY61" s="223"/>
      <c r="OZ61" s="223"/>
      <c r="PA61" s="223"/>
      <c r="PB61" s="223"/>
      <c r="PC61" s="223"/>
      <c r="PD61" s="223"/>
      <c r="PE61" s="223"/>
      <c r="PF61" s="223"/>
      <c r="PG61" s="223"/>
      <c r="PH61" s="223"/>
      <c r="PI61" s="223"/>
      <c r="PJ61" s="223"/>
      <c r="PK61" s="223"/>
      <c r="PL61" s="223"/>
      <c r="PM61" s="223"/>
      <c r="PN61" s="223"/>
      <c r="PO61" s="223"/>
      <c r="PP61" s="223"/>
      <c r="PQ61" s="223"/>
      <c r="PR61" s="223"/>
      <c r="PS61" s="223"/>
      <c r="PT61" s="223"/>
      <c r="PU61" s="223"/>
      <c r="PV61" s="223"/>
      <c r="PW61" s="223"/>
      <c r="PX61" s="223"/>
      <c r="PY61" s="223"/>
      <c r="PZ61" s="223"/>
      <c r="QA61" s="223"/>
      <c r="QB61" s="223"/>
      <c r="QC61" s="223"/>
      <c r="QD61" s="223"/>
      <c r="QE61" s="223"/>
      <c r="QF61" s="223"/>
      <c r="QG61" s="223"/>
      <c r="QH61" s="223"/>
      <c r="QI61" s="223"/>
      <c r="QJ61" s="223"/>
      <c r="QK61" s="223"/>
      <c r="QL61" s="223"/>
      <c r="QM61" s="223"/>
      <c r="QN61" s="223"/>
      <c r="QO61" s="223"/>
      <c r="QP61" s="223"/>
      <c r="QQ61" s="223"/>
      <c r="QR61" s="223"/>
      <c r="QS61" s="223"/>
      <c r="QT61" s="223"/>
      <c r="QU61" s="223"/>
      <c r="QV61" s="223"/>
      <c r="QW61" s="223"/>
      <c r="QX61" s="223"/>
      <c r="QY61" s="223"/>
      <c r="QZ61" s="223"/>
      <c r="RA61" s="223"/>
      <c r="RB61" s="223"/>
      <c r="RC61" s="223"/>
      <c r="RD61" s="223"/>
      <c r="RE61" s="223"/>
      <c r="RF61" s="223"/>
      <c r="RG61" s="223"/>
      <c r="RH61" s="223"/>
      <c r="RI61" s="223"/>
      <c r="RJ61" s="223"/>
      <c r="RK61" s="223"/>
      <c r="RL61" s="223"/>
      <c r="RM61" s="223"/>
      <c r="RN61" s="223"/>
      <c r="RO61" s="223"/>
      <c r="RP61" s="223"/>
      <c r="RQ61" s="223"/>
      <c r="RR61" s="223"/>
      <c r="RS61" s="223"/>
      <c r="RT61" s="223"/>
      <c r="RU61" s="223"/>
      <c r="RV61" s="223"/>
      <c r="RW61" s="223"/>
      <c r="RX61" s="223"/>
      <c r="RY61" s="223"/>
      <c r="RZ61" s="223"/>
      <c r="SA61" s="223"/>
      <c r="SB61" s="223"/>
      <c r="SC61" s="223"/>
      <c r="SD61" s="223"/>
      <c r="SE61" s="223"/>
      <c r="SF61" s="223"/>
      <c r="SG61" s="223"/>
      <c r="SH61" s="223"/>
      <c r="SI61" s="223"/>
      <c r="SJ61" s="223"/>
      <c r="SK61" s="223"/>
      <c r="SL61" s="223"/>
      <c r="SM61" s="223"/>
      <c r="SN61" s="223"/>
      <c r="SO61" s="223"/>
      <c r="SP61" s="223"/>
      <c r="SQ61" s="223"/>
      <c r="SR61" s="223"/>
      <c r="SS61" s="223"/>
      <c r="ST61" s="223"/>
      <c r="SU61" s="223"/>
      <c r="SV61" s="223"/>
      <c r="SW61" s="223"/>
      <c r="SX61" s="223"/>
      <c r="SY61" s="223"/>
      <c r="SZ61" s="223"/>
      <c r="TA61" s="223"/>
      <c r="TB61" s="223"/>
      <c r="TC61" s="223"/>
      <c r="TD61" s="223"/>
      <c r="TE61" s="223"/>
      <c r="TF61" s="223"/>
      <c r="TG61" s="223"/>
      <c r="TH61" s="223"/>
      <c r="TI61" s="223"/>
      <c r="TJ61" s="223"/>
      <c r="TK61" s="223"/>
      <c r="TL61" s="223"/>
      <c r="TM61" s="223"/>
      <c r="TN61" s="223"/>
      <c r="TO61" s="223"/>
      <c r="TP61" s="223"/>
      <c r="TQ61" s="223"/>
      <c r="TR61" s="223"/>
      <c r="TS61" s="223"/>
      <c r="TT61" s="223"/>
      <c r="TU61" s="223"/>
      <c r="TV61" s="223"/>
      <c r="TW61" s="223"/>
      <c r="TX61" s="223"/>
      <c r="TY61" s="223"/>
      <c r="TZ61" s="223"/>
      <c r="UA61" s="223"/>
      <c r="UB61" s="223"/>
      <c r="UC61" s="223"/>
      <c r="UD61" s="223"/>
      <c r="UE61" s="223"/>
      <c r="UF61" s="223"/>
      <c r="UG61" s="223"/>
      <c r="UH61" s="223"/>
      <c r="UI61" s="223"/>
      <c r="UJ61" s="223"/>
      <c r="UK61" s="223"/>
      <c r="UL61" s="223"/>
      <c r="UM61" s="223"/>
      <c r="UN61" s="223"/>
      <c r="UO61" s="223"/>
      <c r="UP61" s="223"/>
      <c r="UQ61" s="223"/>
      <c r="UR61" s="223"/>
      <c r="US61" s="223"/>
      <c r="UT61" s="223"/>
      <c r="UU61" s="223"/>
      <c r="UV61" s="223"/>
      <c r="UW61" s="223"/>
      <c r="UX61" s="223"/>
      <c r="UY61" s="223"/>
      <c r="UZ61" s="223"/>
      <c r="VA61" s="223"/>
      <c r="VB61" s="223"/>
      <c r="VC61" s="223"/>
      <c r="VD61" s="223"/>
      <c r="VE61" s="223"/>
      <c r="VF61" s="223"/>
      <c r="VG61" s="223"/>
      <c r="VH61" s="223"/>
      <c r="VI61" s="223"/>
    </row>
    <row r="62" spans="1:581" x14ac:dyDescent="0.25">
      <c r="AE62" s="222"/>
      <c r="AF62" s="222"/>
      <c r="AG62" s="222"/>
      <c r="AH62" s="223"/>
      <c r="AI62" s="223"/>
      <c r="AJ62" s="223"/>
      <c r="AK62" s="223"/>
      <c r="AL62" s="223"/>
      <c r="AM62" s="223"/>
      <c r="AN62" s="223"/>
      <c r="AO62" s="223"/>
      <c r="AP62" s="223"/>
      <c r="AQ62" s="223"/>
      <c r="AR62" s="223"/>
      <c r="AS62" s="223"/>
      <c r="AT62" s="223"/>
      <c r="AU62" s="223"/>
      <c r="AV62" s="223"/>
      <c r="AW62" s="223"/>
      <c r="AX62" s="223"/>
      <c r="AY62" s="223"/>
      <c r="AZ62" s="223"/>
      <c r="BA62" s="223"/>
      <c r="BB62" s="223"/>
      <c r="BC62" s="223"/>
      <c r="BD62" s="223"/>
      <c r="BE62" s="223"/>
      <c r="BF62" s="223"/>
      <c r="BG62" s="223"/>
      <c r="BH62" s="223"/>
      <c r="BI62" s="223"/>
      <c r="BJ62" s="223"/>
      <c r="BK62" s="223"/>
      <c r="BL62" s="223"/>
      <c r="BM62" s="223"/>
      <c r="BN62" s="223"/>
      <c r="BO62" s="223"/>
      <c r="BP62" s="223"/>
      <c r="BQ62" s="223"/>
      <c r="BR62" s="223"/>
      <c r="BS62" s="223"/>
      <c r="BT62" s="223"/>
      <c r="BU62" s="223"/>
      <c r="BV62" s="223"/>
      <c r="BW62" s="223"/>
      <c r="BX62" s="223"/>
      <c r="BY62" s="223"/>
      <c r="BZ62" s="223"/>
      <c r="CA62" s="223"/>
      <c r="CB62" s="223"/>
      <c r="CC62" s="223"/>
      <c r="CD62" s="223"/>
      <c r="CE62" s="223"/>
      <c r="CF62" s="223"/>
      <c r="CG62" s="223"/>
      <c r="CH62" s="223"/>
      <c r="CI62" s="223"/>
      <c r="CJ62" s="223"/>
      <c r="CK62" s="223"/>
      <c r="CL62" s="223"/>
      <c r="CM62" s="223"/>
      <c r="CN62" s="223"/>
      <c r="CO62" s="223"/>
      <c r="CP62" s="223"/>
      <c r="CQ62" s="223"/>
      <c r="CR62" s="223"/>
      <c r="CS62" s="223"/>
      <c r="CT62" s="223"/>
      <c r="CU62" s="223"/>
      <c r="CV62" s="223"/>
      <c r="CW62" s="223"/>
      <c r="CX62" s="223"/>
      <c r="CY62" s="223"/>
      <c r="CZ62" s="223"/>
      <c r="DA62" s="223"/>
      <c r="DB62" s="223"/>
      <c r="DC62" s="223"/>
      <c r="DD62" s="223"/>
      <c r="DE62" s="223"/>
      <c r="DF62" s="223"/>
      <c r="DG62" s="223"/>
      <c r="DH62" s="223"/>
      <c r="DI62" s="223"/>
      <c r="DJ62" s="223"/>
      <c r="DK62" s="223"/>
      <c r="DL62" s="223"/>
      <c r="DM62" s="223"/>
      <c r="DN62" s="223"/>
      <c r="DO62" s="223"/>
      <c r="DP62" s="223"/>
      <c r="DQ62" s="223"/>
      <c r="DR62" s="223"/>
      <c r="DS62" s="223"/>
      <c r="DT62" s="223"/>
      <c r="DU62" s="223"/>
      <c r="DV62" s="223"/>
      <c r="DW62" s="223"/>
      <c r="DX62" s="223"/>
      <c r="DY62" s="223"/>
      <c r="DZ62" s="223"/>
      <c r="EA62" s="223"/>
      <c r="EB62" s="223"/>
      <c r="EC62" s="223"/>
      <c r="ED62" s="223"/>
      <c r="EE62" s="223"/>
      <c r="EF62" s="223"/>
      <c r="EG62" s="223"/>
      <c r="EH62" s="223"/>
      <c r="EI62" s="223"/>
      <c r="EJ62" s="223"/>
      <c r="EK62" s="223"/>
      <c r="EL62" s="223"/>
      <c r="EM62" s="223"/>
      <c r="EN62" s="223"/>
      <c r="EO62" s="223"/>
      <c r="EP62" s="223"/>
      <c r="EQ62" s="223"/>
      <c r="ER62" s="223"/>
      <c r="ES62" s="223"/>
      <c r="ET62" s="223"/>
      <c r="EU62" s="223"/>
      <c r="EV62" s="223"/>
      <c r="EW62" s="223"/>
      <c r="EX62" s="223"/>
      <c r="EY62" s="223"/>
      <c r="EZ62" s="223"/>
      <c r="FA62" s="223"/>
      <c r="FB62" s="223"/>
      <c r="FC62" s="223"/>
      <c r="FD62" s="223"/>
      <c r="FE62" s="223"/>
      <c r="FF62" s="223"/>
      <c r="FG62" s="223"/>
      <c r="FH62" s="223"/>
      <c r="FI62" s="223"/>
      <c r="FJ62" s="223"/>
      <c r="FK62" s="223"/>
      <c r="FL62" s="223"/>
      <c r="FM62" s="223"/>
      <c r="FN62" s="223"/>
      <c r="FO62" s="223"/>
      <c r="FP62" s="223"/>
      <c r="FQ62" s="223"/>
      <c r="FR62" s="223"/>
      <c r="FS62" s="223"/>
      <c r="FT62" s="223"/>
      <c r="FU62" s="223"/>
      <c r="FV62" s="223"/>
      <c r="FW62" s="223"/>
      <c r="FX62" s="223"/>
      <c r="FY62" s="223"/>
      <c r="FZ62" s="223"/>
      <c r="GA62" s="223"/>
      <c r="GB62" s="223"/>
      <c r="GC62" s="223"/>
      <c r="GD62" s="223"/>
      <c r="GE62" s="223"/>
      <c r="GF62" s="223"/>
      <c r="GG62" s="223"/>
      <c r="GH62" s="223"/>
      <c r="GI62" s="223"/>
      <c r="GJ62" s="223"/>
      <c r="GK62" s="223"/>
      <c r="GL62" s="223"/>
      <c r="GM62" s="223"/>
      <c r="GN62" s="223"/>
      <c r="GO62" s="223"/>
      <c r="GP62" s="223"/>
      <c r="GQ62" s="223"/>
      <c r="GR62" s="223"/>
      <c r="GS62" s="223"/>
      <c r="GT62" s="223"/>
      <c r="GU62" s="223"/>
      <c r="GV62" s="223"/>
      <c r="GW62" s="223"/>
      <c r="GX62" s="223"/>
      <c r="GY62" s="223"/>
      <c r="GZ62" s="223"/>
      <c r="HA62" s="223"/>
      <c r="HB62" s="223"/>
      <c r="HC62" s="223"/>
      <c r="HD62" s="223"/>
      <c r="HE62" s="223"/>
      <c r="HF62" s="223"/>
      <c r="HG62" s="223"/>
      <c r="HH62" s="223"/>
      <c r="HI62" s="223"/>
      <c r="HJ62" s="223"/>
      <c r="HK62" s="223"/>
      <c r="HL62" s="223"/>
      <c r="HM62" s="223"/>
      <c r="HN62" s="223"/>
      <c r="HO62" s="223"/>
      <c r="HP62" s="223"/>
      <c r="HQ62" s="223"/>
      <c r="HR62" s="223"/>
      <c r="HS62" s="223"/>
      <c r="HT62" s="223"/>
      <c r="HU62" s="223"/>
      <c r="HV62" s="223"/>
      <c r="HW62" s="223"/>
      <c r="HX62" s="223"/>
      <c r="HY62" s="223"/>
      <c r="HZ62" s="223"/>
      <c r="IA62" s="223"/>
      <c r="IB62" s="223"/>
      <c r="IC62" s="223"/>
      <c r="ID62" s="223"/>
      <c r="IE62" s="223"/>
      <c r="IF62" s="223"/>
      <c r="IG62" s="223"/>
      <c r="IH62" s="223"/>
      <c r="II62" s="223"/>
      <c r="IJ62" s="223"/>
      <c r="IK62" s="223"/>
      <c r="IL62" s="223"/>
      <c r="IM62" s="223"/>
      <c r="IN62" s="223"/>
      <c r="IO62" s="223"/>
      <c r="IP62" s="223"/>
      <c r="IQ62" s="223"/>
      <c r="IR62" s="223"/>
      <c r="IS62" s="223"/>
      <c r="IT62" s="223"/>
      <c r="IU62" s="223"/>
      <c r="IV62" s="223"/>
      <c r="IW62" s="223"/>
      <c r="IX62" s="223"/>
      <c r="IY62" s="223"/>
      <c r="IZ62" s="223"/>
      <c r="JA62" s="223"/>
      <c r="JB62" s="223"/>
      <c r="JC62" s="223"/>
      <c r="JD62" s="223"/>
      <c r="JE62" s="223"/>
      <c r="JF62" s="223"/>
      <c r="JG62" s="223"/>
      <c r="JH62" s="223"/>
      <c r="JI62" s="223"/>
      <c r="JJ62" s="223"/>
      <c r="JK62" s="223"/>
      <c r="JL62" s="223"/>
      <c r="JM62" s="223"/>
      <c r="JN62" s="223"/>
      <c r="JO62" s="223"/>
      <c r="JP62" s="223"/>
      <c r="JQ62" s="223"/>
      <c r="JR62" s="223"/>
      <c r="JS62" s="223"/>
      <c r="JT62" s="223"/>
      <c r="JU62" s="223"/>
      <c r="JV62" s="223"/>
      <c r="JW62" s="223"/>
      <c r="JX62" s="223"/>
      <c r="JY62" s="223"/>
      <c r="JZ62" s="223"/>
      <c r="KA62" s="223"/>
      <c r="KB62" s="223"/>
      <c r="KC62" s="223"/>
      <c r="KD62" s="223"/>
      <c r="KE62" s="223"/>
      <c r="KF62" s="223"/>
      <c r="KG62" s="223"/>
      <c r="KH62" s="223"/>
      <c r="KI62" s="223"/>
      <c r="KJ62" s="223"/>
      <c r="KK62" s="223"/>
      <c r="KL62" s="223"/>
      <c r="KM62" s="223"/>
      <c r="KN62" s="223"/>
      <c r="KO62" s="223"/>
      <c r="KP62" s="223"/>
      <c r="KQ62" s="223"/>
      <c r="KR62" s="223"/>
      <c r="KS62" s="223"/>
      <c r="KT62" s="223"/>
      <c r="KU62" s="223"/>
      <c r="KV62" s="223"/>
      <c r="KW62" s="223"/>
      <c r="KX62" s="223"/>
      <c r="KY62" s="223"/>
      <c r="KZ62" s="223"/>
      <c r="LA62" s="223"/>
      <c r="LB62" s="223"/>
      <c r="LC62" s="223"/>
      <c r="LD62" s="223"/>
      <c r="LE62" s="223"/>
      <c r="LF62" s="223"/>
      <c r="LG62" s="223"/>
      <c r="LH62" s="223"/>
      <c r="LI62" s="223"/>
      <c r="LJ62" s="223"/>
      <c r="LK62" s="223"/>
      <c r="LL62" s="223"/>
      <c r="LM62" s="223"/>
      <c r="LN62" s="223"/>
      <c r="LO62" s="223"/>
      <c r="LP62" s="223"/>
      <c r="LQ62" s="223"/>
      <c r="LR62" s="223"/>
      <c r="LS62" s="223"/>
      <c r="LT62" s="223"/>
      <c r="LU62" s="223"/>
      <c r="LV62" s="223"/>
      <c r="LW62" s="223"/>
      <c r="LX62" s="223"/>
      <c r="LY62" s="223"/>
      <c r="LZ62" s="223"/>
      <c r="MA62" s="223"/>
      <c r="MB62" s="223"/>
      <c r="MC62" s="223"/>
      <c r="MD62" s="223"/>
      <c r="ME62" s="223"/>
      <c r="MF62" s="223"/>
      <c r="MG62" s="223"/>
      <c r="MH62" s="223"/>
      <c r="MI62" s="223"/>
      <c r="MJ62" s="223"/>
      <c r="MK62" s="223"/>
      <c r="ML62" s="223"/>
      <c r="MM62" s="223"/>
      <c r="MN62" s="223"/>
      <c r="MO62" s="223"/>
      <c r="MP62" s="223"/>
      <c r="MQ62" s="223"/>
      <c r="MR62" s="223"/>
      <c r="MS62" s="223"/>
      <c r="MT62" s="223"/>
      <c r="MU62" s="223"/>
      <c r="MV62" s="223"/>
      <c r="MW62" s="223"/>
      <c r="MX62" s="223"/>
      <c r="MY62" s="223"/>
      <c r="MZ62" s="223"/>
      <c r="NA62" s="223"/>
      <c r="NB62" s="223"/>
      <c r="NC62" s="223"/>
      <c r="ND62" s="223"/>
      <c r="NE62" s="223"/>
      <c r="NF62" s="223"/>
      <c r="NG62" s="223"/>
      <c r="NH62" s="223"/>
      <c r="NI62" s="223"/>
      <c r="NJ62" s="223"/>
      <c r="NK62" s="223"/>
      <c r="NL62" s="223"/>
      <c r="NM62" s="223"/>
      <c r="NN62" s="223"/>
      <c r="NO62" s="223"/>
      <c r="NP62" s="223"/>
      <c r="NQ62" s="223"/>
      <c r="NR62" s="223"/>
      <c r="NS62" s="223"/>
      <c r="NT62" s="223"/>
      <c r="NU62" s="223"/>
      <c r="NV62" s="223"/>
      <c r="NW62" s="223"/>
      <c r="NX62" s="223"/>
      <c r="NY62" s="223"/>
      <c r="NZ62" s="223"/>
      <c r="OA62" s="223"/>
      <c r="OB62" s="223"/>
      <c r="OC62" s="223"/>
      <c r="OD62" s="223"/>
      <c r="OE62" s="223"/>
      <c r="OF62" s="223"/>
      <c r="OG62" s="223"/>
      <c r="OH62" s="223"/>
      <c r="OI62" s="223"/>
      <c r="OJ62" s="223"/>
      <c r="OK62" s="223"/>
      <c r="OL62" s="223"/>
      <c r="OM62" s="223"/>
      <c r="ON62" s="223"/>
      <c r="OO62" s="223"/>
      <c r="OP62" s="223"/>
      <c r="OQ62" s="223"/>
      <c r="OR62" s="223"/>
      <c r="OS62" s="223"/>
      <c r="OT62" s="223"/>
      <c r="OU62" s="223"/>
      <c r="OV62" s="223"/>
      <c r="OW62" s="223"/>
      <c r="OX62" s="223"/>
      <c r="OY62" s="223"/>
      <c r="OZ62" s="223"/>
      <c r="PA62" s="223"/>
      <c r="PB62" s="223"/>
      <c r="PC62" s="223"/>
      <c r="PD62" s="223"/>
      <c r="PE62" s="223"/>
      <c r="PF62" s="223"/>
      <c r="PG62" s="223"/>
      <c r="PH62" s="223"/>
      <c r="PI62" s="223"/>
      <c r="PJ62" s="223"/>
      <c r="PK62" s="223"/>
      <c r="PL62" s="223"/>
      <c r="PM62" s="223"/>
      <c r="PN62" s="223"/>
      <c r="PO62" s="223"/>
      <c r="PP62" s="223"/>
      <c r="PQ62" s="223"/>
      <c r="PR62" s="223"/>
      <c r="PS62" s="223"/>
      <c r="PT62" s="223"/>
      <c r="PU62" s="223"/>
      <c r="PV62" s="223"/>
      <c r="PW62" s="223"/>
      <c r="PX62" s="223"/>
      <c r="PY62" s="223"/>
      <c r="PZ62" s="223"/>
      <c r="QA62" s="223"/>
      <c r="QB62" s="223"/>
      <c r="QC62" s="223"/>
      <c r="QD62" s="223"/>
      <c r="QE62" s="223"/>
      <c r="QF62" s="223"/>
      <c r="QG62" s="223"/>
      <c r="QH62" s="223"/>
      <c r="QI62" s="223"/>
      <c r="QJ62" s="223"/>
      <c r="QK62" s="223"/>
      <c r="QL62" s="223"/>
      <c r="QM62" s="223"/>
      <c r="QN62" s="223"/>
      <c r="QO62" s="223"/>
      <c r="QP62" s="223"/>
      <c r="QQ62" s="223"/>
      <c r="QR62" s="223"/>
      <c r="QS62" s="223"/>
      <c r="QT62" s="223"/>
      <c r="QU62" s="223"/>
      <c r="QV62" s="223"/>
      <c r="QW62" s="223"/>
      <c r="QX62" s="223"/>
      <c r="QY62" s="223"/>
      <c r="QZ62" s="223"/>
      <c r="RA62" s="223"/>
      <c r="RB62" s="223"/>
      <c r="RC62" s="223"/>
      <c r="RD62" s="223"/>
      <c r="RE62" s="223"/>
      <c r="RF62" s="223"/>
      <c r="RG62" s="223"/>
      <c r="RH62" s="223"/>
      <c r="RI62" s="223"/>
      <c r="RJ62" s="223"/>
      <c r="RK62" s="223"/>
      <c r="RL62" s="223"/>
      <c r="RM62" s="223"/>
      <c r="RN62" s="223"/>
      <c r="RO62" s="223"/>
      <c r="RP62" s="223"/>
      <c r="RQ62" s="223"/>
      <c r="RR62" s="223"/>
      <c r="RS62" s="223"/>
      <c r="RT62" s="223"/>
      <c r="RU62" s="223"/>
      <c r="RV62" s="223"/>
      <c r="RW62" s="223"/>
      <c r="RX62" s="223"/>
      <c r="RY62" s="223"/>
      <c r="RZ62" s="223"/>
      <c r="SA62" s="223"/>
      <c r="SB62" s="223"/>
      <c r="SC62" s="223"/>
      <c r="SD62" s="223"/>
      <c r="SE62" s="223"/>
      <c r="SF62" s="223"/>
      <c r="SG62" s="223"/>
      <c r="SH62" s="223"/>
      <c r="SI62" s="223"/>
      <c r="SJ62" s="223"/>
      <c r="SK62" s="223"/>
      <c r="SL62" s="223"/>
      <c r="SM62" s="223"/>
      <c r="SN62" s="223"/>
      <c r="SO62" s="223"/>
      <c r="SP62" s="223"/>
      <c r="SQ62" s="223"/>
      <c r="SR62" s="223"/>
      <c r="SS62" s="223"/>
      <c r="ST62" s="223"/>
      <c r="SU62" s="223"/>
      <c r="SV62" s="223"/>
      <c r="SW62" s="223"/>
      <c r="SX62" s="223"/>
      <c r="SY62" s="223"/>
      <c r="SZ62" s="223"/>
      <c r="TA62" s="223"/>
      <c r="TB62" s="223"/>
      <c r="TC62" s="223"/>
      <c r="TD62" s="223"/>
      <c r="TE62" s="223"/>
      <c r="TF62" s="223"/>
      <c r="TG62" s="223"/>
      <c r="TH62" s="223"/>
      <c r="TI62" s="223"/>
      <c r="TJ62" s="223"/>
      <c r="TK62" s="223"/>
      <c r="TL62" s="223"/>
      <c r="TM62" s="223"/>
      <c r="TN62" s="223"/>
      <c r="TO62" s="223"/>
      <c r="TP62" s="223"/>
      <c r="TQ62" s="223"/>
      <c r="TR62" s="223"/>
      <c r="TS62" s="223"/>
      <c r="TT62" s="223"/>
      <c r="TU62" s="223"/>
      <c r="TV62" s="223"/>
      <c r="TW62" s="223"/>
      <c r="TX62" s="223"/>
      <c r="TY62" s="223"/>
      <c r="TZ62" s="223"/>
      <c r="UA62" s="223"/>
      <c r="UB62" s="223"/>
      <c r="UC62" s="223"/>
      <c r="UD62" s="223"/>
      <c r="UE62" s="223"/>
      <c r="UF62" s="223"/>
      <c r="UG62" s="223"/>
      <c r="UH62" s="223"/>
      <c r="UI62" s="223"/>
      <c r="UJ62" s="223"/>
      <c r="UK62" s="223"/>
      <c r="UL62" s="223"/>
      <c r="UM62" s="223"/>
      <c r="UN62" s="223"/>
      <c r="UO62" s="223"/>
      <c r="UP62" s="223"/>
      <c r="UQ62" s="223"/>
      <c r="UR62" s="223"/>
      <c r="US62" s="223"/>
      <c r="UT62" s="223"/>
      <c r="UU62" s="223"/>
      <c r="UV62" s="223"/>
      <c r="UW62" s="223"/>
      <c r="UX62" s="223"/>
      <c r="UY62" s="223"/>
      <c r="UZ62" s="223"/>
      <c r="VA62" s="223"/>
      <c r="VB62" s="223"/>
      <c r="VC62" s="223"/>
      <c r="VD62" s="223"/>
      <c r="VE62" s="223"/>
      <c r="VF62" s="223"/>
      <c r="VG62" s="223"/>
      <c r="VH62" s="223"/>
      <c r="VI62" s="223"/>
    </row>
    <row r="63" spans="1:581" x14ac:dyDescent="0.25">
      <c r="AE63" s="222"/>
      <c r="AF63" s="222"/>
      <c r="AG63" s="222"/>
      <c r="AH63" s="223"/>
      <c r="AI63" s="223"/>
      <c r="AJ63" s="223"/>
      <c r="AK63" s="223"/>
      <c r="AL63" s="223"/>
      <c r="AM63" s="223"/>
      <c r="AN63" s="223"/>
      <c r="AO63" s="223"/>
      <c r="AP63" s="223"/>
      <c r="AQ63" s="223"/>
      <c r="AR63" s="223"/>
      <c r="AS63" s="223"/>
      <c r="AT63" s="223"/>
      <c r="AU63" s="223"/>
      <c r="AV63" s="223"/>
      <c r="AW63" s="223"/>
      <c r="AX63" s="223"/>
      <c r="AY63" s="223"/>
      <c r="AZ63" s="223"/>
      <c r="BA63" s="223"/>
      <c r="BB63" s="223"/>
      <c r="BC63" s="223"/>
      <c r="BD63" s="223"/>
      <c r="BE63" s="223"/>
      <c r="BF63" s="223"/>
      <c r="BG63" s="223"/>
      <c r="BH63" s="223"/>
      <c r="BI63" s="223"/>
      <c r="BJ63" s="223"/>
      <c r="BK63" s="223"/>
      <c r="BL63" s="223"/>
      <c r="BM63" s="223"/>
      <c r="BN63" s="223"/>
      <c r="BO63" s="223"/>
      <c r="BP63" s="223"/>
      <c r="BQ63" s="223"/>
      <c r="BR63" s="223"/>
      <c r="BS63" s="223"/>
      <c r="BT63" s="223"/>
      <c r="BU63" s="223"/>
      <c r="BV63" s="223"/>
      <c r="BW63" s="223"/>
      <c r="BX63" s="223"/>
      <c r="BY63" s="223"/>
      <c r="BZ63" s="223"/>
      <c r="CA63" s="223"/>
      <c r="CB63" s="223"/>
      <c r="CC63" s="223"/>
      <c r="CD63" s="223"/>
      <c r="CE63" s="223"/>
      <c r="CF63" s="223"/>
      <c r="CG63" s="223"/>
      <c r="CH63" s="223"/>
      <c r="CI63" s="223"/>
      <c r="CJ63" s="223"/>
      <c r="CK63" s="223"/>
      <c r="CL63" s="223"/>
      <c r="CM63" s="223"/>
      <c r="CN63" s="223"/>
      <c r="CO63" s="223"/>
      <c r="CP63" s="223"/>
      <c r="CQ63" s="223"/>
      <c r="CR63" s="223"/>
      <c r="CS63" s="223"/>
      <c r="CT63" s="223"/>
      <c r="CU63" s="223"/>
      <c r="CV63" s="223"/>
      <c r="CW63" s="223"/>
      <c r="CX63" s="223"/>
      <c r="CY63" s="223"/>
      <c r="CZ63" s="223"/>
      <c r="DA63" s="223"/>
      <c r="DB63" s="223"/>
      <c r="DC63" s="223"/>
      <c r="DD63" s="223"/>
      <c r="DE63" s="223"/>
      <c r="DF63" s="223"/>
      <c r="DG63" s="223"/>
      <c r="DH63" s="223"/>
      <c r="DI63" s="223"/>
      <c r="DJ63" s="223"/>
      <c r="DK63" s="223"/>
      <c r="DL63" s="223"/>
      <c r="DM63" s="223"/>
      <c r="DN63" s="223"/>
      <c r="DO63" s="223"/>
      <c r="DP63" s="223"/>
      <c r="DQ63" s="223"/>
      <c r="DR63" s="223"/>
      <c r="DS63" s="223"/>
      <c r="DT63" s="223"/>
      <c r="DU63" s="223"/>
      <c r="DV63" s="223"/>
      <c r="DW63" s="223"/>
      <c r="DX63" s="223"/>
      <c r="DY63" s="223"/>
      <c r="DZ63" s="223"/>
      <c r="EA63" s="223"/>
      <c r="EB63" s="223"/>
      <c r="EC63" s="223"/>
      <c r="ED63" s="223"/>
      <c r="EE63" s="223"/>
      <c r="EF63" s="223"/>
      <c r="EG63" s="223"/>
      <c r="EH63" s="223"/>
      <c r="EI63" s="223"/>
      <c r="EJ63" s="223"/>
      <c r="EK63" s="223"/>
      <c r="EL63" s="223"/>
      <c r="EM63" s="223"/>
      <c r="EN63" s="223"/>
      <c r="EO63" s="223"/>
      <c r="EP63" s="223"/>
      <c r="EQ63" s="223"/>
      <c r="ER63" s="223"/>
      <c r="ES63" s="223"/>
      <c r="ET63" s="223"/>
      <c r="EU63" s="223"/>
      <c r="EV63" s="223"/>
      <c r="EW63" s="223"/>
      <c r="EX63" s="223"/>
      <c r="EY63" s="223"/>
      <c r="EZ63" s="223"/>
      <c r="FA63" s="223"/>
      <c r="FB63" s="223"/>
      <c r="FC63" s="223"/>
      <c r="FD63" s="223"/>
      <c r="FE63" s="223"/>
      <c r="FF63" s="223"/>
      <c r="FG63" s="223"/>
      <c r="FH63" s="223"/>
      <c r="FI63" s="223"/>
      <c r="FJ63" s="223"/>
      <c r="FK63" s="223"/>
      <c r="FL63" s="223"/>
      <c r="FM63" s="223"/>
      <c r="FN63" s="223"/>
      <c r="FO63" s="223"/>
      <c r="FP63" s="223"/>
      <c r="FQ63" s="223"/>
      <c r="FR63" s="223"/>
      <c r="FS63" s="223"/>
      <c r="FT63" s="223"/>
      <c r="FU63" s="223"/>
      <c r="FV63" s="223"/>
      <c r="FW63" s="223"/>
      <c r="FX63" s="223"/>
      <c r="FY63" s="223"/>
      <c r="FZ63" s="223"/>
      <c r="GA63" s="223"/>
      <c r="GB63" s="223"/>
      <c r="GC63" s="223"/>
      <c r="GD63" s="223"/>
      <c r="GE63" s="223"/>
      <c r="GF63" s="223"/>
      <c r="GG63" s="223"/>
      <c r="GH63" s="223"/>
      <c r="GI63" s="223"/>
      <c r="GJ63" s="223"/>
      <c r="GK63" s="223"/>
      <c r="GL63" s="223"/>
      <c r="GM63" s="223"/>
      <c r="GN63" s="223"/>
      <c r="GO63" s="223"/>
      <c r="GP63" s="223"/>
      <c r="GQ63" s="223"/>
      <c r="GR63" s="223"/>
      <c r="GS63" s="223"/>
      <c r="GT63" s="223"/>
      <c r="GU63" s="223"/>
      <c r="GV63" s="223"/>
      <c r="GW63" s="223"/>
      <c r="GX63" s="223"/>
      <c r="GY63" s="223"/>
      <c r="GZ63" s="223"/>
      <c r="HA63" s="223"/>
      <c r="HB63" s="223"/>
      <c r="HC63" s="223"/>
      <c r="HD63" s="223"/>
      <c r="HE63" s="223"/>
      <c r="HF63" s="223"/>
      <c r="HG63" s="223"/>
      <c r="HH63" s="223"/>
      <c r="HI63" s="223"/>
      <c r="HJ63" s="223"/>
      <c r="HK63" s="223"/>
      <c r="HL63" s="223"/>
      <c r="HM63" s="223"/>
      <c r="HN63" s="223"/>
      <c r="HO63" s="223"/>
      <c r="HP63" s="223"/>
      <c r="HQ63" s="223"/>
      <c r="HR63" s="223"/>
      <c r="HS63" s="223"/>
      <c r="HT63" s="223"/>
      <c r="HU63" s="223"/>
      <c r="HV63" s="223"/>
      <c r="HW63" s="223"/>
      <c r="HX63" s="223"/>
      <c r="HY63" s="223"/>
      <c r="HZ63" s="223"/>
      <c r="IA63" s="223"/>
      <c r="IB63" s="223"/>
      <c r="IC63" s="223"/>
      <c r="ID63" s="223"/>
      <c r="IE63" s="223"/>
      <c r="IF63" s="223"/>
      <c r="IG63" s="223"/>
      <c r="IH63" s="223"/>
      <c r="II63" s="223"/>
      <c r="IJ63" s="223"/>
      <c r="IK63" s="223"/>
      <c r="IL63" s="223"/>
      <c r="IM63" s="223"/>
      <c r="IN63" s="223"/>
      <c r="IO63" s="223"/>
      <c r="IP63" s="223"/>
      <c r="IQ63" s="223"/>
      <c r="IR63" s="223"/>
      <c r="IS63" s="223"/>
      <c r="IT63" s="223"/>
      <c r="IU63" s="223"/>
      <c r="IV63" s="223"/>
      <c r="IW63" s="223"/>
      <c r="IX63" s="223"/>
      <c r="IY63" s="223"/>
      <c r="IZ63" s="223"/>
      <c r="JA63" s="223"/>
      <c r="JB63" s="223"/>
      <c r="JC63" s="223"/>
      <c r="JD63" s="223"/>
      <c r="JE63" s="223"/>
      <c r="JF63" s="223"/>
      <c r="JG63" s="223"/>
      <c r="JH63" s="223"/>
      <c r="JI63" s="223"/>
      <c r="JJ63" s="223"/>
      <c r="JK63" s="223"/>
      <c r="JL63" s="223"/>
      <c r="JM63" s="223"/>
      <c r="JN63" s="223"/>
      <c r="JO63" s="223"/>
      <c r="JP63" s="223"/>
      <c r="JQ63" s="223"/>
      <c r="JR63" s="223"/>
      <c r="JS63" s="223"/>
      <c r="JT63" s="223"/>
      <c r="JU63" s="223"/>
      <c r="JV63" s="223"/>
      <c r="JW63" s="223"/>
      <c r="JX63" s="223"/>
      <c r="JY63" s="223"/>
      <c r="JZ63" s="223"/>
      <c r="KA63" s="223"/>
      <c r="KB63" s="223"/>
      <c r="KC63" s="223"/>
      <c r="KD63" s="223"/>
      <c r="KE63" s="223"/>
      <c r="KF63" s="223"/>
      <c r="KG63" s="223"/>
      <c r="KH63" s="223"/>
      <c r="KI63" s="223"/>
      <c r="KJ63" s="223"/>
      <c r="KK63" s="223"/>
      <c r="KL63" s="223"/>
      <c r="KM63" s="223"/>
      <c r="KN63" s="223"/>
      <c r="KO63" s="223"/>
      <c r="KP63" s="223"/>
      <c r="KQ63" s="223"/>
      <c r="KR63" s="223"/>
      <c r="KS63" s="223"/>
      <c r="KT63" s="223"/>
      <c r="KU63" s="223"/>
      <c r="KV63" s="223"/>
      <c r="KW63" s="223"/>
      <c r="KX63" s="223"/>
      <c r="KY63" s="223"/>
      <c r="KZ63" s="223"/>
      <c r="LA63" s="223"/>
      <c r="LB63" s="223"/>
      <c r="LC63" s="223"/>
      <c r="LD63" s="223"/>
      <c r="LE63" s="223"/>
      <c r="LF63" s="223"/>
      <c r="LG63" s="223"/>
      <c r="LH63" s="223"/>
      <c r="LI63" s="223"/>
      <c r="LJ63" s="223"/>
      <c r="LK63" s="223"/>
      <c r="LL63" s="223"/>
      <c r="LM63" s="223"/>
      <c r="LN63" s="223"/>
      <c r="LO63" s="223"/>
      <c r="LP63" s="223"/>
      <c r="LQ63" s="223"/>
      <c r="LR63" s="223"/>
      <c r="LS63" s="223"/>
      <c r="LT63" s="223"/>
      <c r="LU63" s="223"/>
      <c r="LV63" s="223"/>
      <c r="LW63" s="223"/>
      <c r="LX63" s="223"/>
      <c r="LY63" s="223"/>
      <c r="LZ63" s="223"/>
      <c r="MA63" s="223"/>
      <c r="MB63" s="223"/>
      <c r="MC63" s="223"/>
      <c r="MD63" s="223"/>
      <c r="ME63" s="223"/>
      <c r="MF63" s="223"/>
      <c r="MG63" s="223"/>
      <c r="MH63" s="223"/>
      <c r="MI63" s="223"/>
      <c r="MJ63" s="223"/>
      <c r="MK63" s="223"/>
      <c r="ML63" s="223"/>
      <c r="MM63" s="223"/>
      <c r="MN63" s="223"/>
      <c r="MO63" s="223"/>
      <c r="MP63" s="223"/>
      <c r="MQ63" s="223"/>
      <c r="MR63" s="223"/>
      <c r="MS63" s="223"/>
      <c r="MT63" s="223"/>
      <c r="MU63" s="223"/>
      <c r="MV63" s="223"/>
      <c r="MW63" s="223"/>
      <c r="MX63" s="223"/>
      <c r="MY63" s="223"/>
      <c r="MZ63" s="223"/>
      <c r="NA63" s="223"/>
      <c r="NB63" s="223"/>
      <c r="NC63" s="223"/>
      <c r="ND63" s="223"/>
      <c r="NE63" s="223"/>
      <c r="NF63" s="223"/>
      <c r="NG63" s="223"/>
      <c r="NH63" s="223"/>
      <c r="NI63" s="223"/>
      <c r="NJ63" s="223"/>
      <c r="NK63" s="223"/>
      <c r="NL63" s="223"/>
      <c r="NM63" s="223"/>
      <c r="NN63" s="223"/>
      <c r="NO63" s="223"/>
      <c r="NP63" s="223"/>
      <c r="NQ63" s="223"/>
      <c r="NR63" s="223"/>
      <c r="NS63" s="223"/>
      <c r="NT63" s="223"/>
      <c r="NU63" s="223"/>
      <c r="NV63" s="223"/>
      <c r="NW63" s="223"/>
      <c r="NX63" s="223"/>
      <c r="NY63" s="223"/>
      <c r="NZ63" s="223"/>
      <c r="OA63" s="223"/>
      <c r="OB63" s="223"/>
      <c r="OC63" s="223"/>
      <c r="OD63" s="223"/>
      <c r="OE63" s="223"/>
      <c r="OF63" s="223"/>
      <c r="OG63" s="223"/>
      <c r="OH63" s="223"/>
      <c r="OI63" s="223"/>
      <c r="OJ63" s="223"/>
      <c r="OK63" s="223"/>
      <c r="OL63" s="223"/>
      <c r="OM63" s="223"/>
      <c r="ON63" s="223"/>
      <c r="OO63" s="223"/>
      <c r="OP63" s="223"/>
      <c r="OQ63" s="223"/>
      <c r="OR63" s="223"/>
      <c r="OS63" s="223"/>
      <c r="OT63" s="223"/>
      <c r="OU63" s="223"/>
      <c r="OV63" s="223"/>
      <c r="OW63" s="223"/>
      <c r="OX63" s="223"/>
      <c r="OY63" s="223"/>
      <c r="OZ63" s="223"/>
      <c r="PA63" s="223"/>
      <c r="PB63" s="223"/>
      <c r="PC63" s="223"/>
      <c r="PD63" s="223"/>
      <c r="PE63" s="223"/>
      <c r="PF63" s="223"/>
      <c r="PG63" s="223"/>
      <c r="PH63" s="223"/>
      <c r="PI63" s="223"/>
      <c r="PJ63" s="223"/>
      <c r="PK63" s="223"/>
      <c r="PL63" s="223"/>
      <c r="PM63" s="223"/>
      <c r="PN63" s="223"/>
      <c r="PO63" s="223"/>
      <c r="PP63" s="223"/>
      <c r="PQ63" s="223"/>
      <c r="PR63" s="223"/>
      <c r="PS63" s="223"/>
      <c r="PT63" s="223"/>
      <c r="PU63" s="223"/>
      <c r="PV63" s="223"/>
      <c r="PW63" s="223"/>
      <c r="PX63" s="223"/>
      <c r="PY63" s="223"/>
      <c r="PZ63" s="223"/>
      <c r="QA63" s="223"/>
      <c r="QB63" s="223"/>
      <c r="QC63" s="223"/>
      <c r="QD63" s="223"/>
      <c r="QE63" s="223"/>
      <c r="QF63" s="223"/>
      <c r="QG63" s="223"/>
      <c r="QH63" s="223"/>
      <c r="QI63" s="223"/>
      <c r="QJ63" s="223"/>
      <c r="QK63" s="223"/>
      <c r="QL63" s="223"/>
      <c r="QM63" s="223"/>
      <c r="QN63" s="223"/>
      <c r="QO63" s="223"/>
      <c r="QP63" s="223"/>
      <c r="QQ63" s="223"/>
      <c r="QR63" s="223"/>
      <c r="QS63" s="223"/>
      <c r="QT63" s="223"/>
      <c r="QU63" s="223"/>
      <c r="QV63" s="223"/>
      <c r="QW63" s="223"/>
      <c r="QX63" s="223"/>
      <c r="QY63" s="223"/>
      <c r="QZ63" s="223"/>
      <c r="RA63" s="223"/>
      <c r="RB63" s="223"/>
      <c r="RC63" s="223"/>
      <c r="RD63" s="223"/>
      <c r="RE63" s="223"/>
      <c r="RF63" s="223"/>
      <c r="RG63" s="223"/>
      <c r="RH63" s="223"/>
      <c r="RI63" s="223"/>
      <c r="RJ63" s="223"/>
      <c r="RK63" s="223"/>
      <c r="RL63" s="223"/>
      <c r="RM63" s="223"/>
      <c r="RN63" s="223"/>
      <c r="RO63" s="223"/>
      <c r="RP63" s="223"/>
      <c r="RQ63" s="223"/>
      <c r="RR63" s="223"/>
      <c r="RS63" s="223"/>
      <c r="RT63" s="223"/>
      <c r="RU63" s="223"/>
      <c r="RV63" s="223"/>
      <c r="RW63" s="223"/>
      <c r="RX63" s="223"/>
      <c r="RY63" s="223"/>
      <c r="RZ63" s="223"/>
      <c r="SA63" s="223"/>
      <c r="SB63" s="223"/>
      <c r="SC63" s="223"/>
      <c r="SD63" s="223"/>
      <c r="SE63" s="223"/>
      <c r="SF63" s="223"/>
      <c r="SG63" s="223"/>
      <c r="SH63" s="223"/>
      <c r="SI63" s="223"/>
      <c r="SJ63" s="223"/>
      <c r="SK63" s="223"/>
      <c r="SL63" s="223"/>
      <c r="SM63" s="223"/>
      <c r="SN63" s="223"/>
      <c r="SO63" s="223"/>
      <c r="SP63" s="223"/>
      <c r="SQ63" s="223"/>
      <c r="SR63" s="223"/>
      <c r="SS63" s="223"/>
      <c r="ST63" s="223"/>
      <c r="SU63" s="223"/>
      <c r="SV63" s="223"/>
      <c r="SW63" s="223"/>
      <c r="SX63" s="223"/>
      <c r="SY63" s="223"/>
      <c r="SZ63" s="223"/>
      <c r="TA63" s="223"/>
      <c r="TB63" s="223"/>
      <c r="TC63" s="223"/>
      <c r="TD63" s="223"/>
      <c r="TE63" s="223"/>
      <c r="TF63" s="223"/>
      <c r="TG63" s="223"/>
      <c r="TH63" s="223"/>
      <c r="TI63" s="223"/>
      <c r="TJ63" s="223"/>
      <c r="TK63" s="223"/>
      <c r="TL63" s="223"/>
      <c r="TM63" s="223"/>
      <c r="TN63" s="223"/>
      <c r="TO63" s="223"/>
      <c r="TP63" s="223"/>
      <c r="TQ63" s="223"/>
      <c r="TR63" s="223"/>
      <c r="TS63" s="223"/>
      <c r="TT63" s="223"/>
      <c r="TU63" s="223"/>
      <c r="TV63" s="223"/>
      <c r="TW63" s="223"/>
      <c r="TX63" s="223"/>
      <c r="TY63" s="223"/>
      <c r="TZ63" s="223"/>
      <c r="UA63" s="223"/>
      <c r="UB63" s="223"/>
      <c r="UC63" s="223"/>
      <c r="UD63" s="223"/>
      <c r="UE63" s="223"/>
      <c r="UF63" s="223"/>
      <c r="UG63" s="223"/>
      <c r="UH63" s="223"/>
      <c r="UI63" s="223"/>
      <c r="UJ63" s="223"/>
      <c r="UK63" s="223"/>
      <c r="UL63" s="223"/>
      <c r="UM63" s="223"/>
      <c r="UN63" s="223"/>
      <c r="UO63" s="223"/>
      <c r="UP63" s="223"/>
      <c r="UQ63" s="223"/>
      <c r="UR63" s="223"/>
      <c r="US63" s="223"/>
      <c r="UT63" s="223"/>
      <c r="UU63" s="223"/>
      <c r="UV63" s="223"/>
      <c r="UW63" s="223"/>
      <c r="UX63" s="223"/>
      <c r="UY63" s="223"/>
      <c r="UZ63" s="223"/>
      <c r="VA63" s="223"/>
      <c r="VB63" s="223"/>
      <c r="VC63" s="223"/>
      <c r="VD63" s="223"/>
      <c r="VE63" s="223"/>
      <c r="VF63" s="223"/>
      <c r="VG63" s="223"/>
      <c r="VH63" s="223"/>
      <c r="VI63" s="223"/>
    </row>
    <row r="64" spans="1:581" x14ac:dyDescent="0.25">
      <c r="AE64" s="222"/>
      <c r="AF64" s="222"/>
      <c r="AG64" s="222"/>
      <c r="AH64" s="223"/>
      <c r="AI64" s="223"/>
      <c r="AJ64" s="223"/>
      <c r="AK64" s="223"/>
      <c r="AL64" s="223"/>
      <c r="AM64" s="223"/>
      <c r="AN64" s="223"/>
      <c r="AO64" s="223"/>
      <c r="AP64" s="223"/>
      <c r="AQ64" s="223"/>
      <c r="AR64" s="223"/>
      <c r="AS64" s="223"/>
      <c r="AT64" s="223"/>
      <c r="AU64" s="223"/>
      <c r="AV64" s="223"/>
      <c r="AW64" s="223"/>
      <c r="AX64" s="223"/>
      <c r="AY64" s="223"/>
      <c r="AZ64" s="223"/>
      <c r="BA64" s="223"/>
      <c r="BB64" s="223"/>
      <c r="BC64" s="223"/>
      <c r="BD64" s="223"/>
      <c r="BE64" s="223"/>
      <c r="BF64" s="223"/>
      <c r="BG64" s="223"/>
      <c r="BH64" s="223"/>
      <c r="BI64" s="223"/>
      <c r="BJ64" s="223"/>
      <c r="BK64" s="223"/>
      <c r="BL64" s="223"/>
      <c r="BM64" s="223"/>
      <c r="BN64" s="223"/>
      <c r="BO64" s="223"/>
      <c r="BP64" s="223"/>
      <c r="BQ64" s="223"/>
      <c r="BR64" s="223"/>
      <c r="BS64" s="223"/>
      <c r="BT64" s="223"/>
      <c r="BU64" s="223"/>
      <c r="BV64" s="223"/>
      <c r="BW64" s="223"/>
      <c r="BX64" s="223"/>
      <c r="BY64" s="223"/>
      <c r="BZ64" s="223"/>
      <c r="CA64" s="223"/>
      <c r="CB64" s="223"/>
      <c r="CC64" s="223"/>
      <c r="CD64" s="223"/>
      <c r="CE64" s="223"/>
      <c r="CF64" s="223"/>
      <c r="CG64" s="223"/>
      <c r="CH64" s="223"/>
      <c r="CI64" s="223"/>
      <c r="CJ64" s="223"/>
      <c r="CK64" s="223"/>
      <c r="CL64" s="223"/>
      <c r="CM64" s="223"/>
      <c r="CN64" s="223"/>
      <c r="CO64" s="223"/>
      <c r="CP64" s="223"/>
      <c r="CQ64" s="223"/>
      <c r="CR64" s="223"/>
      <c r="CS64" s="223"/>
      <c r="CT64" s="223"/>
      <c r="CU64" s="223"/>
      <c r="CV64" s="223"/>
      <c r="CW64" s="223"/>
      <c r="CX64" s="223"/>
      <c r="CY64" s="223"/>
      <c r="CZ64" s="223"/>
      <c r="DA64" s="223"/>
      <c r="DB64" s="223"/>
      <c r="DC64" s="223"/>
      <c r="DD64" s="223"/>
      <c r="DE64" s="223"/>
      <c r="DF64" s="223"/>
      <c r="DG64" s="223"/>
      <c r="DH64" s="223"/>
      <c r="DI64" s="223"/>
      <c r="DJ64" s="223"/>
      <c r="DK64" s="223"/>
      <c r="DL64" s="223"/>
      <c r="DM64" s="223"/>
      <c r="DN64" s="223"/>
      <c r="DO64" s="223"/>
      <c r="DP64" s="223"/>
      <c r="DQ64" s="223"/>
      <c r="DR64" s="223"/>
      <c r="DS64" s="223"/>
      <c r="DT64" s="223"/>
      <c r="DU64" s="223"/>
      <c r="DV64" s="223"/>
      <c r="DW64" s="223"/>
      <c r="DX64" s="223"/>
      <c r="DY64" s="223"/>
      <c r="DZ64" s="223"/>
      <c r="EA64" s="223"/>
      <c r="EB64" s="223"/>
      <c r="EC64" s="223"/>
      <c r="ED64" s="223"/>
      <c r="EE64" s="223"/>
      <c r="EF64" s="223"/>
      <c r="EG64" s="223"/>
      <c r="EH64" s="223"/>
      <c r="EI64" s="223"/>
      <c r="EJ64" s="223"/>
      <c r="EK64" s="223"/>
      <c r="EL64" s="223"/>
      <c r="EM64" s="223"/>
      <c r="EN64" s="223"/>
      <c r="EO64" s="223"/>
      <c r="EP64" s="223"/>
      <c r="EQ64" s="223"/>
      <c r="ER64" s="223"/>
      <c r="ES64" s="223"/>
      <c r="ET64" s="223"/>
      <c r="EU64" s="223"/>
      <c r="EV64" s="223"/>
      <c r="EW64" s="223"/>
      <c r="EX64" s="223"/>
      <c r="EY64" s="223"/>
      <c r="EZ64" s="223"/>
      <c r="FA64" s="223"/>
      <c r="FB64" s="223"/>
      <c r="FC64" s="223"/>
      <c r="FD64" s="223"/>
      <c r="FE64" s="223"/>
      <c r="FF64" s="223"/>
      <c r="FG64" s="223"/>
      <c r="FH64" s="223"/>
      <c r="FI64" s="223"/>
      <c r="FJ64" s="223"/>
      <c r="FK64" s="223"/>
      <c r="FL64" s="223"/>
      <c r="FM64" s="223"/>
      <c r="FN64" s="223"/>
      <c r="FO64" s="223"/>
      <c r="FP64" s="223"/>
      <c r="FQ64" s="223"/>
      <c r="FR64" s="223"/>
      <c r="FS64" s="223"/>
      <c r="FT64" s="223"/>
      <c r="FU64" s="223"/>
      <c r="FV64" s="223"/>
      <c r="FW64" s="223"/>
      <c r="FX64" s="223"/>
      <c r="FY64" s="223"/>
      <c r="FZ64" s="223"/>
      <c r="GA64" s="223"/>
      <c r="GB64" s="223"/>
      <c r="GC64" s="223"/>
      <c r="GD64" s="223"/>
      <c r="GE64" s="223"/>
      <c r="GF64" s="223"/>
      <c r="GG64" s="223"/>
      <c r="GH64" s="223"/>
      <c r="GI64" s="223"/>
      <c r="GJ64" s="223"/>
      <c r="GK64" s="223"/>
      <c r="GL64" s="223"/>
      <c r="GM64" s="223"/>
      <c r="GN64" s="223"/>
      <c r="GO64" s="223"/>
      <c r="GP64" s="223"/>
      <c r="GQ64" s="223"/>
      <c r="GR64" s="223"/>
      <c r="GS64" s="223"/>
      <c r="GT64" s="223"/>
      <c r="GU64" s="223"/>
      <c r="GV64" s="223"/>
      <c r="GW64" s="223"/>
      <c r="GX64" s="223"/>
      <c r="GY64" s="223"/>
      <c r="GZ64" s="223"/>
      <c r="HA64" s="223"/>
      <c r="HB64" s="223"/>
      <c r="HC64" s="223"/>
      <c r="HD64" s="223"/>
      <c r="HE64" s="223"/>
      <c r="HF64" s="223"/>
      <c r="HG64" s="223"/>
      <c r="HH64" s="223"/>
      <c r="HI64" s="223"/>
      <c r="HJ64" s="223"/>
      <c r="HK64" s="223"/>
      <c r="HL64" s="223"/>
      <c r="HM64" s="223"/>
      <c r="HN64" s="223"/>
      <c r="HO64" s="223"/>
      <c r="HP64" s="223"/>
      <c r="HQ64" s="223"/>
      <c r="HR64" s="223"/>
      <c r="HS64" s="223"/>
      <c r="HT64" s="223"/>
      <c r="HU64" s="223"/>
      <c r="HV64" s="223"/>
      <c r="HW64" s="223"/>
      <c r="HX64" s="223"/>
      <c r="HY64" s="223"/>
      <c r="HZ64" s="223"/>
      <c r="IA64" s="223"/>
      <c r="IB64" s="223"/>
      <c r="IC64" s="223"/>
      <c r="ID64" s="223"/>
      <c r="IE64" s="223"/>
      <c r="IF64" s="223"/>
      <c r="IG64" s="223"/>
      <c r="IH64" s="223"/>
      <c r="II64" s="223"/>
      <c r="IJ64" s="223"/>
      <c r="IK64" s="223"/>
      <c r="IL64" s="223"/>
      <c r="IM64" s="223"/>
      <c r="IN64" s="223"/>
      <c r="IO64" s="223"/>
      <c r="IP64" s="223"/>
      <c r="IQ64" s="223"/>
      <c r="IR64" s="223"/>
      <c r="IS64" s="223"/>
      <c r="IT64" s="223"/>
      <c r="IU64" s="223"/>
      <c r="IV64" s="223"/>
      <c r="IW64" s="223"/>
      <c r="IX64" s="223"/>
      <c r="IY64" s="223"/>
      <c r="IZ64" s="223"/>
      <c r="JA64" s="223"/>
      <c r="JB64" s="223"/>
      <c r="JC64" s="223"/>
      <c r="JD64" s="223"/>
      <c r="JE64" s="223"/>
      <c r="JF64" s="223"/>
      <c r="JG64" s="223"/>
      <c r="JH64" s="223"/>
      <c r="JI64" s="223"/>
      <c r="JJ64" s="223"/>
      <c r="JK64" s="223"/>
      <c r="JL64" s="223"/>
      <c r="JM64" s="223"/>
      <c r="JN64" s="223"/>
      <c r="JO64" s="223"/>
      <c r="JP64" s="223"/>
      <c r="JQ64" s="223"/>
      <c r="JR64" s="223"/>
      <c r="JS64" s="223"/>
      <c r="JT64" s="223"/>
      <c r="JU64" s="223"/>
      <c r="JV64" s="223"/>
      <c r="JW64" s="223"/>
      <c r="JX64" s="223"/>
      <c r="JY64" s="223"/>
      <c r="JZ64" s="223"/>
      <c r="KA64" s="223"/>
      <c r="KB64" s="223"/>
      <c r="KC64" s="223"/>
      <c r="KD64" s="223"/>
      <c r="KE64" s="223"/>
      <c r="KF64" s="223"/>
      <c r="KG64" s="223"/>
      <c r="KH64" s="223"/>
      <c r="KI64" s="223"/>
      <c r="KJ64" s="223"/>
      <c r="KK64" s="223"/>
      <c r="KL64" s="223"/>
      <c r="KM64" s="223"/>
      <c r="KN64" s="223"/>
      <c r="KO64" s="223"/>
      <c r="KP64" s="223"/>
      <c r="KQ64" s="223"/>
      <c r="KR64" s="223"/>
      <c r="KS64" s="223"/>
      <c r="KT64" s="223"/>
      <c r="KU64" s="223"/>
      <c r="KV64" s="223"/>
      <c r="KW64" s="223"/>
      <c r="KX64" s="223"/>
      <c r="KY64" s="223"/>
      <c r="KZ64" s="223"/>
      <c r="LA64" s="223"/>
      <c r="LB64" s="223"/>
      <c r="LC64" s="223"/>
      <c r="LD64" s="223"/>
      <c r="LE64" s="223"/>
      <c r="LF64" s="223"/>
      <c r="LG64" s="223"/>
      <c r="LH64" s="223"/>
      <c r="LI64" s="223"/>
      <c r="LJ64" s="223"/>
      <c r="LK64" s="223"/>
      <c r="LL64" s="223"/>
      <c r="LM64" s="223"/>
      <c r="LN64" s="223"/>
      <c r="LO64" s="223"/>
      <c r="LP64" s="223"/>
      <c r="LQ64" s="223"/>
      <c r="LR64" s="223"/>
      <c r="LS64" s="223"/>
      <c r="LT64" s="223"/>
      <c r="LU64" s="223"/>
      <c r="LV64" s="223"/>
      <c r="LW64" s="223"/>
      <c r="LX64" s="223"/>
      <c r="LY64" s="223"/>
      <c r="LZ64" s="223"/>
      <c r="MA64" s="223"/>
      <c r="MB64" s="223"/>
      <c r="MC64" s="223"/>
      <c r="MD64" s="223"/>
      <c r="ME64" s="223"/>
      <c r="MF64" s="223"/>
      <c r="MG64" s="223"/>
      <c r="MH64" s="223"/>
      <c r="MI64" s="223"/>
      <c r="MJ64" s="223"/>
      <c r="MK64" s="223"/>
      <c r="ML64" s="223"/>
      <c r="MM64" s="223"/>
      <c r="MN64" s="223"/>
      <c r="MO64" s="223"/>
      <c r="MP64" s="223"/>
      <c r="MQ64" s="223"/>
      <c r="MR64" s="223"/>
      <c r="MS64" s="223"/>
      <c r="MT64" s="223"/>
      <c r="MU64" s="223"/>
      <c r="MV64" s="223"/>
      <c r="MW64" s="223"/>
      <c r="MX64" s="223"/>
      <c r="MY64" s="223"/>
      <c r="MZ64" s="223"/>
      <c r="NA64" s="223"/>
      <c r="NB64" s="223"/>
      <c r="NC64" s="223"/>
      <c r="ND64" s="223"/>
      <c r="NE64" s="223"/>
      <c r="NF64" s="223"/>
      <c r="NG64" s="223"/>
      <c r="NH64" s="223"/>
      <c r="NI64" s="223"/>
      <c r="NJ64" s="223"/>
      <c r="NK64" s="223"/>
      <c r="NL64" s="223"/>
      <c r="NM64" s="223"/>
      <c r="NN64" s="223"/>
      <c r="NO64" s="223"/>
      <c r="NP64" s="223"/>
      <c r="NQ64" s="223"/>
      <c r="NR64" s="223"/>
      <c r="NS64" s="223"/>
      <c r="NT64" s="223"/>
      <c r="NU64" s="223"/>
      <c r="NV64" s="223"/>
      <c r="NW64" s="223"/>
      <c r="NX64" s="223"/>
      <c r="NY64" s="223"/>
      <c r="NZ64" s="223"/>
      <c r="OA64" s="223"/>
      <c r="OB64" s="223"/>
      <c r="OC64" s="223"/>
      <c r="OD64" s="223"/>
      <c r="OE64" s="223"/>
      <c r="OF64" s="223"/>
      <c r="OG64" s="223"/>
      <c r="OH64" s="223"/>
      <c r="OI64" s="223"/>
      <c r="OJ64" s="223"/>
      <c r="OK64" s="223"/>
      <c r="OL64" s="223"/>
      <c r="OM64" s="223"/>
      <c r="ON64" s="223"/>
      <c r="OO64" s="223"/>
      <c r="OP64" s="223"/>
      <c r="OQ64" s="223"/>
      <c r="OR64" s="223"/>
      <c r="OS64" s="223"/>
      <c r="OT64" s="223"/>
      <c r="OU64" s="223"/>
      <c r="OV64" s="223"/>
      <c r="OW64" s="223"/>
      <c r="OX64" s="223"/>
      <c r="OY64" s="223"/>
      <c r="OZ64" s="223"/>
      <c r="PA64" s="223"/>
      <c r="PB64" s="223"/>
      <c r="PC64" s="223"/>
      <c r="PD64" s="223"/>
      <c r="PE64" s="223"/>
      <c r="PF64" s="223"/>
      <c r="PG64" s="223"/>
      <c r="PH64" s="223"/>
      <c r="PI64" s="223"/>
      <c r="PJ64" s="223"/>
      <c r="PK64" s="223"/>
      <c r="PL64" s="223"/>
      <c r="PM64" s="223"/>
      <c r="PN64" s="223"/>
      <c r="PO64" s="223"/>
      <c r="PP64" s="223"/>
      <c r="PQ64" s="223"/>
      <c r="PR64" s="223"/>
      <c r="PS64" s="223"/>
      <c r="PT64" s="223"/>
      <c r="PU64" s="223"/>
      <c r="PV64" s="223"/>
      <c r="PW64" s="223"/>
      <c r="PX64" s="223"/>
      <c r="PY64" s="223"/>
      <c r="PZ64" s="223"/>
      <c r="QA64" s="223"/>
      <c r="QB64" s="223"/>
      <c r="QC64" s="223"/>
      <c r="QD64" s="223"/>
      <c r="QE64" s="223"/>
      <c r="QF64" s="223"/>
      <c r="QG64" s="223"/>
      <c r="QH64" s="223"/>
      <c r="QI64" s="223"/>
      <c r="QJ64" s="223"/>
      <c r="QK64" s="223"/>
      <c r="QL64" s="223"/>
      <c r="QM64" s="223"/>
      <c r="QN64" s="223"/>
      <c r="QO64" s="223"/>
      <c r="QP64" s="223"/>
      <c r="QQ64" s="223"/>
      <c r="QR64" s="223"/>
      <c r="QS64" s="223"/>
      <c r="QT64" s="223"/>
      <c r="QU64" s="223"/>
      <c r="QV64" s="223"/>
      <c r="QW64" s="223"/>
      <c r="QX64" s="223"/>
      <c r="QY64" s="223"/>
      <c r="QZ64" s="223"/>
      <c r="RA64" s="223"/>
      <c r="RB64" s="223"/>
      <c r="RC64" s="223"/>
      <c r="RD64" s="223"/>
      <c r="RE64" s="223"/>
      <c r="RF64" s="223"/>
      <c r="RG64" s="223"/>
      <c r="RH64" s="223"/>
      <c r="RI64" s="223"/>
      <c r="RJ64" s="223"/>
      <c r="RK64" s="223"/>
      <c r="RL64" s="223"/>
      <c r="RM64" s="223"/>
      <c r="RN64" s="223"/>
      <c r="RO64" s="223"/>
      <c r="RP64" s="223"/>
      <c r="RQ64" s="223"/>
      <c r="RR64" s="223"/>
      <c r="RS64" s="223"/>
      <c r="RT64" s="223"/>
      <c r="RU64" s="223"/>
      <c r="RV64" s="223"/>
      <c r="RW64" s="223"/>
      <c r="RX64" s="223"/>
      <c r="RY64" s="223"/>
      <c r="RZ64" s="223"/>
      <c r="SA64" s="223"/>
      <c r="SB64" s="223"/>
      <c r="SC64" s="223"/>
      <c r="SD64" s="223"/>
      <c r="SE64" s="223"/>
      <c r="SF64" s="223"/>
      <c r="SG64" s="223"/>
      <c r="SH64" s="223"/>
      <c r="SI64" s="223"/>
      <c r="SJ64" s="223"/>
      <c r="SK64" s="223"/>
      <c r="SL64" s="223"/>
      <c r="SM64" s="223"/>
      <c r="SN64" s="223"/>
      <c r="SO64" s="223"/>
      <c r="SP64" s="223"/>
      <c r="SQ64" s="223"/>
      <c r="SR64" s="223"/>
      <c r="SS64" s="223"/>
      <c r="ST64" s="223"/>
      <c r="SU64" s="223"/>
      <c r="SV64" s="223"/>
      <c r="SW64" s="223"/>
      <c r="SX64" s="223"/>
      <c r="SY64" s="223"/>
      <c r="SZ64" s="223"/>
      <c r="TA64" s="223"/>
      <c r="TB64" s="223"/>
      <c r="TC64" s="223"/>
      <c r="TD64" s="223"/>
      <c r="TE64" s="223"/>
      <c r="TF64" s="223"/>
      <c r="TG64" s="223"/>
      <c r="TH64" s="223"/>
      <c r="TI64" s="223"/>
      <c r="TJ64" s="223"/>
      <c r="TK64" s="223"/>
      <c r="TL64" s="223"/>
      <c r="TM64" s="223"/>
      <c r="TN64" s="223"/>
      <c r="TO64" s="223"/>
      <c r="TP64" s="223"/>
      <c r="TQ64" s="223"/>
      <c r="TR64" s="223"/>
      <c r="TS64" s="223"/>
      <c r="TT64" s="223"/>
      <c r="TU64" s="223"/>
      <c r="TV64" s="223"/>
      <c r="TW64" s="223"/>
      <c r="TX64" s="223"/>
      <c r="TY64" s="223"/>
      <c r="TZ64" s="223"/>
      <c r="UA64" s="223"/>
      <c r="UB64" s="223"/>
      <c r="UC64" s="223"/>
      <c r="UD64" s="223"/>
      <c r="UE64" s="223"/>
      <c r="UF64" s="223"/>
      <c r="UG64" s="223"/>
      <c r="UH64" s="223"/>
      <c r="UI64" s="223"/>
      <c r="UJ64" s="223"/>
      <c r="UK64" s="223"/>
      <c r="UL64" s="223"/>
      <c r="UM64" s="223"/>
      <c r="UN64" s="223"/>
      <c r="UO64" s="223"/>
      <c r="UP64" s="223"/>
      <c r="UQ64" s="223"/>
      <c r="UR64" s="223"/>
      <c r="US64" s="223"/>
      <c r="UT64" s="223"/>
      <c r="UU64" s="223"/>
      <c r="UV64" s="223"/>
      <c r="UW64" s="223"/>
      <c r="UX64" s="223"/>
      <c r="UY64" s="223"/>
      <c r="UZ64" s="223"/>
      <c r="VA64" s="223"/>
      <c r="VB64" s="223"/>
      <c r="VC64" s="223"/>
      <c r="VD64" s="223"/>
      <c r="VE64" s="223"/>
      <c r="VF64" s="223"/>
      <c r="VG64" s="223"/>
      <c r="VH64" s="223"/>
      <c r="VI64" s="223"/>
    </row>
    <row r="65" spans="31:581" x14ac:dyDescent="0.25">
      <c r="AE65" s="222"/>
      <c r="AF65" s="222"/>
      <c r="AG65" s="222"/>
      <c r="AH65" s="223"/>
      <c r="AI65" s="223"/>
      <c r="AJ65" s="223"/>
      <c r="AK65" s="223"/>
      <c r="AL65" s="223"/>
      <c r="AM65" s="223"/>
      <c r="AN65" s="223"/>
      <c r="AO65" s="223"/>
      <c r="AP65" s="223"/>
      <c r="AQ65" s="223"/>
      <c r="AR65" s="223"/>
      <c r="AS65" s="223"/>
      <c r="AT65" s="223"/>
      <c r="AU65" s="223"/>
      <c r="AV65" s="223"/>
      <c r="AW65" s="223"/>
      <c r="AX65" s="223"/>
      <c r="AY65" s="223"/>
      <c r="AZ65" s="223"/>
      <c r="BA65" s="223"/>
      <c r="BB65" s="223"/>
      <c r="BC65" s="223"/>
      <c r="BD65" s="223"/>
      <c r="BE65" s="223"/>
      <c r="BF65" s="223"/>
      <c r="BG65" s="223"/>
      <c r="BH65" s="223"/>
      <c r="BI65" s="223"/>
      <c r="BJ65" s="223"/>
      <c r="BK65" s="223"/>
      <c r="BL65" s="223"/>
      <c r="BM65" s="223"/>
      <c r="BN65" s="223"/>
      <c r="BO65" s="223"/>
      <c r="BP65" s="223"/>
      <c r="BQ65" s="223"/>
      <c r="BR65" s="223"/>
      <c r="BS65" s="223"/>
      <c r="BT65" s="223"/>
      <c r="BU65" s="223"/>
      <c r="BV65" s="223"/>
      <c r="BW65" s="223"/>
      <c r="BX65" s="223"/>
      <c r="BY65" s="223"/>
      <c r="BZ65" s="223"/>
      <c r="CA65" s="223"/>
      <c r="CB65" s="223"/>
      <c r="CC65" s="223"/>
      <c r="CD65" s="223"/>
      <c r="CE65" s="223"/>
      <c r="CF65" s="223"/>
      <c r="CG65" s="223"/>
      <c r="CH65" s="223"/>
      <c r="CI65" s="223"/>
      <c r="CJ65" s="223"/>
      <c r="CK65" s="223"/>
      <c r="CL65" s="223"/>
      <c r="CM65" s="223"/>
      <c r="CN65" s="223"/>
      <c r="CO65" s="223"/>
      <c r="CP65" s="223"/>
      <c r="CQ65" s="223"/>
      <c r="CR65" s="223"/>
      <c r="CS65" s="223"/>
      <c r="CT65" s="223"/>
      <c r="CU65" s="223"/>
      <c r="CV65" s="223"/>
      <c r="CW65" s="223"/>
      <c r="CX65" s="223"/>
      <c r="CY65" s="223"/>
      <c r="CZ65" s="223"/>
      <c r="DA65" s="223"/>
      <c r="DB65" s="223"/>
      <c r="DC65" s="223"/>
      <c r="DD65" s="223"/>
      <c r="DE65" s="223"/>
      <c r="DF65" s="223"/>
      <c r="DG65" s="223"/>
      <c r="DH65" s="223"/>
      <c r="DI65" s="223"/>
      <c r="DJ65" s="223"/>
      <c r="DK65" s="223"/>
      <c r="DL65" s="223"/>
      <c r="DM65" s="223"/>
      <c r="DN65" s="223"/>
      <c r="DO65" s="223"/>
      <c r="DP65" s="223"/>
      <c r="DQ65" s="223"/>
      <c r="DR65" s="223"/>
      <c r="DS65" s="223"/>
      <c r="DT65" s="223"/>
      <c r="DU65" s="223"/>
      <c r="DV65" s="223"/>
      <c r="DW65" s="223"/>
      <c r="DX65" s="223"/>
      <c r="DY65" s="223"/>
      <c r="DZ65" s="223"/>
      <c r="EA65" s="223"/>
      <c r="EB65" s="223"/>
      <c r="EC65" s="223"/>
      <c r="ED65" s="223"/>
      <c r="EE65" s="223"/>
      <c r="EF65" s="223"/>
      <c r="EG65" s="223"/>
      <c r="EH65" s="223"/>
      <c r="EI65" s="223"/>
      <c r="EJ65" s="223"/>
      <c r="EK65" s="223"/>
      <c r="EL65" s="223"/>
      <c r="EM65" s="223"/>
      <c r="EN65" s="223"/>
      <c r="EO65" s="223"/>
      <c r="EP65" s="223"/>
      <c r="EQ65" s="223"/>
      <c r="ER65" s="223"/>
      <c r="ES65" s="223"/>
      <c r="ET65" s="223"/>
      <c r="EU65" s="223"/>
      <c r="EV65" s="223"/>
      <c r="EW65" s="223"/>
      <c r="EX65" s="223"/>
      <c r="EY65" s="223"/>
      <c r="EZ65" s="223"/>
      <c r="FA65" s="223"/>
      <c r="FB65" s="223"/>
      <c r="FC65" s="223"/>
      <c r="FD65" s="223"/>
      <c r="FE65" s="223"/>
      <c r="FF65" s="223"/>
      <c r="FG65" s="223"/>
      <c r="FH65" s="223"/>
      <c r="FI65" s="223"/>
      <c r="FJ65" s="223"/>
      <c r="FK65" s="223"/>
      <c r="FL65" s="223"/>
      <c r="FM65" s="223"/>
      <c r="FN65" s="223"/>
      <c r="FO65" s="223"/>
      <c r="FP65" s="223"/>
      <c r="FQ65" s="223"/>
      <c r="FR65" s="223"/>
      <c r="FS65" s="223"/>
      <c r="FT65" s="223"/>
      <c r="FU65" s="223"/>
      <c r="FV65" s="223"/>
      <c r="FW65" s="223"/>
      <c r="FX65" s="223"/>
      <c r="FY65" s="223"/>
      <c r="FZ65" s="223"/>
      <c r="GA65" s="223"/>
      <c r="GB65" s="223"/>
      <c r="GC65" s="223"/>
      <c r="GD65" s="223"/>
      <c r="GE65" s="223"/>
      <c r="GF65" s="223"/>
      <c r="GG65" s="223"/>
      <c r="GH65" s="223"/>
      <c r="GI65" s="223"/>
      <c r="GJ65" s="223"/>
      <c r="GK65" s="223"/>
      <c r="GL65" s="223"/>
      <c r="GM65" s="223"/>
      <c r="GN65" s="223"/>
      <c r="GO65" s="223"/>
      <c r="GP65" s="223"/>
      <c r="GQ65" s="223"/>
      <c r="GR65" s="223"/>
      <c r="GS65" s="223"/>
      <c r="GT65" s="223"/>
      <c r="GU65" s="223"/>
      <c r="GV65" s="223"/>
      <c r="GW65" s="223"/>
      <c r="GX65" s="223"/>
      <c r="GY65" s="223"/>
      <c r="GZ65" s="223"/>
      <c r="HA65" s="223"/>
      <c r="HB65" s="223"/>
      <c r="HC65" s="223"/>
      <c r="HD65" s="223"/>
      <c r="HE65" s="223"/>
      <c r="HF65" s="223"/>
      <c r="HG65" s="223"/>
      <c r="HH65" s="223"/>
      <c r="HI65" s="223"/>
      <c r="HJ65" s="223"/>
      <c r="HK65" s="223"/>
      <c r="HL65" s="223"/>
      <c r="HM65" s="223"/>
      <c r="HN65" s="223"/>
      <c r="HO65" s="223"/>
      <c r="HP65" s="223"/>
      <c r="HQ65" s="223"/>
      <c r="HR65" s="223"/>
      <c r="HS65" s="223"/>
      <c r="HT65" s="223"/>
      <c r="HU65" s="223"/>
      <c r="HV65" s="223"/>
      <c r="HW65" s="223"/>
      <c r="HX65" s="223"/>
      <c r="HY65" s="223"/>
      <c r="HZ65" s="223"/>
      <c r="IA65" s="223"/>
      <c r="IB65" s="223"/>
      <c r="IC65" s="223"/>
      <c r="ID65" s="223"/>
      <c r="IE65" s="223"/>
      <c r="IF65" s="223"/>
      <c r="IG65" s="223"/>
      <c r="IH65" s="223"/>
      <c r="II65" s="223"/>
      <c r="IJ65" s="223"/>
      <c r="IK65" s="223"/>
      <c r="IL65" s="223"/>
      <c r="IM65" s="223"/>
      <c r="IN65" s="223"/>
      <c r="IO65" s="223"/>
      <c r="IP65" s="223"/>
      <c r="IQ65" s="223"/>
      <c r="IR65" s="223"/>
      <c r="IS65" s="223"/>
      <c r="IT65" s="223"/>
      <c r="IU65" s="223"/>
      <c r="IV65" s="223"/>
      <c r="IW65" s="223"/>
      <c r="IX65" s="223"/>
      <c r="IY65" s="223"/>
      <c r="IZ65" s="223"/>
      <c r="JA65" s="223"/>
      <c r="JB65" s="223"/>
      <c r="JC65" s="223"/>
      <c r="JD65" s="223"/>
      <c r="JE65" s="223"/>
      <c r="JF65" s="223"/>
      <c r="JG65" s="223"/>
      <c r="JH65" s="223"/>
      <c r="JI65" s="223"/>
      <c r="JJ65" s="223"/>
      <c r="JK65" s="223"/>
      <c r="JL65" s="223"/>
      <c r="JM65" s="223"/>
      <c r="JN65" s="223"/>
      <c r="JO65" s="223"/>
      <c r="JP65" s="223"/>
      <c r="JQ65" s="223"/>
      <c r="JR65" s="223"/>
      <c r="JS65" s="223"/>
      <c r="JT65" s="223"/>
      <c r="JU65" s="223"/>
      <c r="JV65" s="223"/>
      <c r="JW65" s="223"/>
      <c r="JX65" s="223"/>
      <c r="JY65" s="223"/>
      <c r="JZ65" s="223"/>
      <c r="KA65" s="223"/>
      <c r="KB65" s="223"/>
      <c r="KC65" s="223"/>
      <c r="KD65" s="223"/>
      <c r="KE65" s="223"/>
      <c r="KF65" s="223"/>
      <c r="KG65" s="223"/>
      <c r="KH65" s="223"/>
      <c r="KI65" s="223"/>
      <c r="KJ65" s="223"/>
      <c r="KK65" s="223"/>
      <c r="KL65" s="223"/>
      <c r="KM65" s="223"/>
      <c r="KN65" s="223"/>
      <c r="KO65" s="223"/>
      <c r="KP65" s="223"/>
      <c r="KQ65" s="223"/>
      <c r="KR65" s="223"/>
      <c r="KS65" s="223"/>
      <c r="KT65" s="223"/>
      <c r="KU65" s="223"/>
      <c r="KV65" s="223"/>
      <c r="KW65" s="223"/>
      <c r="KX65" s="223"/>
      <c r="KY65" s="223"/>
      <c r="KZ65" s="223"/>
      <c r="LA65" s="223"/>
      <c r="LB65" s="223"/>
      <c r="LC65" s="223"/>
      <c r="LD65" s="223"/>
      <c r="LE65" s="223"/>
      <c r="LF65" s="223"/>
      <c r="LG65" s="223"/>
      <c r="LH65" s="223"/>
      <c r="LI65" s="223"/>
      <c r="LJ65" s="223"/>
      <c r="LK65" s="223"/>
      <c r="LL65" s="223"/>
      <c r="LM65" s="223"/>
      <c r="LN65" s="223"/>
      <c r="LO65" s="223"/>
      <c r="LP65" s="223"/>
      <c r="LQ65" s="223"/>
      <c r="LR65" s="223"/>
      <c r="LS65" s="223"/>
      <c r="LT65" s="223"/>
      <c r="LU65" s="223"/>
      <c r="LV65" s="223"/>
      <c r="LW65" s="223"/>
      <c r="LX65" s="223"/>
      <c r="LY65" s="223"/>
      <c r="LZ65" s="223"/>
      <c r="MA65" s="223"/>
      <c r="MB65" s="223"/>
      <c r="MC65" s="223"/>
      <c r="MD65" s="223"/>
      <c r="ME65" s="223"/>
      <c r="MF65" s="223"/>
      <c r="MG65" s="223"/>
      <c r="MH65" s="223"/>
      <c r="MI65" s="223"/>
      <c r="MJ65" s="223"/>
      <c r="MK65" s="223"/>
      <c r="ML65" s="223"/>
      <c r="MM65" s="223"/>
      <c r="MN65" s="223"/>
      <c r="MO65" s="223"/>
      <c r="MP65" s="223"/>
      <c r="MQ65" s="223"/>
      <c r="MR65" s="223"/>
      <c r="MS65" s="223"/>
      <c r="MT65" s="223"/>
      <c r="MU65" s="223"/>
      <c r="MV65" s="223"/>
      <c r="MW65" s="223"/>
      <c r="MX65" s="223"/>
      <c r="MY65" s="223"/>
      <c r="MZ65" s="223"/>
      <c r="NA65" s="223"/>
      <c r="NB65" s="223"/>
      <c r="NC65" s="223"/>
      <c r="ND65" s="223"/>
      <c r="NE65" s="223"/>
      <c r="NF65" s="223"/>
      <c r="NG65" s="223"/>
      <c r="NH65" s="223"/>
      <c r="NI65" s="223"/>
      <c r="NJ65" s="223"/>
      <c r="NK65" s="223"/>
      <c r="NL65" s="223"/>
      <c r="NM65" s="223"/>
      <c r="NN65" s="223"/>
      <c r="NO65" s="223"/>
      <c r="NP65" s="223"/>
      <c r="NQ65" s="223"/>
      <c r="NR65" s="223"/>
      <c r="NS65" s="223"/>
      <c r="NT65" s="223"/>
      <c r="NU65" s="223"/>
      <c r="NV65" s="223"/>
      <c r="NW65" s="223"/>
      <c r="NX65" s="223"/>
      <c r="NY65" s="223"/>
      <c r="NZ65" s="223"/>
      <c r="OA65" s="223"/>
      <c r="OB65" s="223"/>
      <c r="OC65" s="223"/>
      <c r="OD65" s="223"/>
      <c r="OE65" s="223"/>
      <c r="OF65" s="223"/>
      <c r="OG65" s="223"/>
      <c r="OH65" s="223"/>
      <c r="OI65" s="223"/>
      <c r="OJ65" s="223"/>
      <c r="OK65" s="223"/>
      <c r="OL65" s="223"/>
      <c r="OM65" s="223"/>
      <c r="ON65" s="223"/>
      <c r="OO65" s="223"/>
      <c r="OP65" s="223"/>
      <c r="OQ65" s="223"/>
      <c r="OR65" s="223"/>
      <c r="OS65" s="223"/>
      <c r="OT65" s="223"/>
      <c r="OU65" s="223"/>
      <c r="OV65" s="223"/>
      <c r="OW65" s="223"/>
      <c r="OX65" s="223"/>
      <c r="OY65" s="223"/>
      <c r="OZ65" s="223"/>
      <c r="PA65" s="223"/>
      <c r="PB65" s="223"/>
      <c r="PC65" s="223"/>
      <c r="PD65" s="223"/>
      <c r="PE65" s="223"/>
      <c r="PF65" s="223"/>
      <c r="PG65" s="223"/>
      <c r="PH65" s="223"/>
      <c r="PI65" s="223"/>
      <c r="PJ65" s="223"/>
      <c r="PK65" s="223"/>
      <c r="PL65" s="223"/>
      <c r="PM65" s="223"/>
      <c r="PN65" s="223"/>
      <c r="PO65" s="223"/>
      <c r="PP65" s="223"/>
      <c r="PQ65" s="223"/>
      <c r="PR65" s="223"/>
      <c r="PS65" s="223"/>
      <c r="PT65" s="223"/>
      <c r="PU65" s="223"/>
      <c r="PV65" s="223"/>
      <c r="PW65" s="223"/>
      <c r="PX65" s="223"/>
      <c r="PY65" s="223"/>
      <c r="PZ65" s="223"/>
      <c r="QA65" s="223"/>
      <c r="QB65" s="223"/>
      <c r="QC65" s="223"/>
      <c r="QD65" s="223"/>
      <c r="QE65" s="223"/>
      <c r="QF65" s="223"/>
      <c r="QG65" s="223"/>
      <c r="QH65" s="223"/>
      <c r="QI65" s="223"/>
      <c r="QJ65" s="223"/>
      <c r="QK65" s="223"/>
      <c r="QL65" s="223"/>
      <c r="QM65" s="223"/>
      <c r="QN65" s="223"/>
      <c r="QO65" s="223"/>
      <c r="QP65" s="223"/>
      <c r="QQ65" s="223"/>
      <c r="QR65" s="223"/>
      <c r="QS65" s="223"/>
      <c r="QT65" s="223"/>
      <c r="QU65" s="223"/>
      <c r="QV65" s="223"/>
      <c r="QW65" s="223"/>
      <c r="QX65" s="223"/>
      <c r="QY65" s="223"/>
      <c r="QZ65" s="223"/>
      <c r="RA65" s="223"/>
      <c r="RB65" s="223"/>
      <c r="RC65" s="223"/>
      <c r="RD65" s="223"/>
      <c r="RE65" s="223"/>
      <c r="RF65" s="223"/>
      <c r="RG65" s="223"/>
      <c r="RH65" s="223"/>
      <c r="RI65" s="223"/>
      <c r="RJ65" s="223"/>
      <c r="RK65" s="223"/>
      <c r="RL65" s="223"/>
      <c r="RM65" s="223"/>
      <c r="RN65" s="223"/>
      <c r="RO65" s="223"/>
      <c r="RP65" s="223"/>
      <c r="RQ65" s="223"/>
      <c r="RR65" s="223"/>
      <c r="RS65" s="223"/>
      <c r="RT65" s="223"/>
      <c r="RU65" s="223"/>
      <c r="RV65" s="223"/>
      <c r="RW65" s="223"/>
      <c r="RX65" s="223"/>
      <c r="RY65" s="223"/>
      <c r="RZ65" s="223"/>
      <c r="SA65" s="223"/>
      <c r="SB65" s="223"/>
      <c r="SC65" s="223"/>
      <c r="SD65" s="223"/>
      <c r="SE65" s="223"/>
      <c r="SF65" s="223"/>
      <c r="SG65" s="223"/>
      <c r="SH65" s="223"/>
      <c r="SI65" s="223"/>
      <c r="SJ65" s="223"/>
      <c r="SK65" s="223"/>
      <c r="SL65" s="223"/>
      <c r="SM65" s="223"/>
      <c r="SN65" s="223"/>
      <c r="SO65" s="223"/>
      <c r="SP65" s="223"/>
      <c r="SQ65" s="223"/>
      <c r="SR65" s="223"/>
      <c r="SS65" s="223"/>
      <c r="ST65" s="223"/>
      <c r="SU65" s="223"/>
      <c r="SV65" s="223"/>
      <c r="SW65" s="223"/>
      <c r="SX65" s="223"/>
      <c r="SY65" s="223"/>
      <c r="SZ65" s="223"/>
      <c r="TA65" s="223"/>
      <c r="TB65" s="223"/>
      <c r="TC65" s="223"/>
      <c r="TD65" s="223"/>
      <c r="TE65" s="223"/>
      <c r="TF65" s="223"/>
      <c r="TG65" s="223"/>
      <c r="TH65" s="223"/>
      <c r="TI65" s="223"/>
      <c r="TJ65" s="223"/>
      <c r="TK65" s="223"/>
      <c r="TL65" s="223"/>
      <c r="TM65" s="223"/>
      <c r="TN65" s="223"/>
      <c r="TO65" s="223"/>
      <c r="TP65" s="223"/>
      <c r="TQ65" s="223"/>
      <c r="TR65" s="223"/>
      <c r="TS65" s="223"/>
      <c r="TT65" s="223"/>
      <c r="TU65" s="223"/>
      <c r="TV65" s="223"/>
      <c r="TW65" s="223"/>
      <c r="TX65" s="223"/>
      <c r="TY65" s="223"/>
      <c r="TZ65" s="223"/>
      <c r="UA65" s="223"/>
      <c r="UB65" s="223"/>
      <c r="UC65" s="223"/>
      <c r="UD65" s="223"/>
      <c r="UE65" s="223"/>
      <c r="UF65" s="223"/>
      <c r="UG65" s="223"/>
      <c r="UH65" s="223"/>
      <c r="UI65" s="223"/>
      <c r="UJ65" s="223"/>
      <c r="UK65" s="223"/>
      <c r="UL65" s="223"/>
      <c r="UM65" s="223"/>
      <c r="UN65" s="223"/>
      <c r="UO65" s="223"/>
      <c r="UP65" s="223"/>
      <c r="UQ65" s="223"/>
      <c r="UR65" s="223"/>
      <c r="US65" s="223"/>
      <c r="UT65" s="223"/>
      <c r="UU65" s="223"/>
      <c r="UV65" s="223"/>
      <c r="UW65" s="223"/>
      <c r="UX65" s="223"/>
      <c r="UY65" s="223"/>
      <c r="UZ65" s="223"/>
      <c r="VA65" s="223"/>
      <c r="VB65" s="223"/>
      <c r="VC65" s="223"/>
      <c r="VD65" s="223"/>
      <c r="VE65" s="223"/>
      <c r="VF65" s="223"/>
      <c r="VG65" s="223"/>
      <c r="VH65" s="223"/>
      <c r="VI65" s="223"/>
    </row>
    <row r="66" spans="31:581" x14ac:dyDescent="0.25">
      <c r="AE66" s="222"/>
      <c r="AF66" s="222"/>
      <c r="AG66" s="222"/>
      <c r="AH66" s="223"/>
      <c r="AI66" s="223"/>
      <c r="AJ66" s="223"/>
      <c r="AK66" s="223"/>
      <c r="AL66" s="223"/>
      <c r="AM66" s="223"/>
      <c r="AN66" s="223"/>
      <c r="AO66" s="223"/>
      <c r="AP66" s="223"/>
      <c r="AQ66" s="223"/>
      <c r="AR66" s="223"/>
      <c r="AS66" s="223"/>
      <c r="AT66" s="223"/>
      <c r="AU66" s="223"/>
      <c r="AV66" s="223"/>
      <c r="AW66" s="223"/>
      <c r="AX66" s="223"/>
      <c r="AY66" s="223"/>
      <c r="AZ66" s="223"/>
      <c r="BA66" s="223"/>
      <c r="BB66" s="223"/>
      <c r="BC66" s="223"/>
      <c r="BD66" s="223"/>
      <c r="BE66" s="223"/>
      <c r="BF66" s="223"/>
      <c r="BG66" s="223"/>
      <c r="BH66" s="223"/>
      <c r="BI66" s="223"/>
      <c r="BJ66" s="223"/>
      <c r="BK66" s="223"/>
      <c r="BL66" s="223"/>
      <c r="BM66" s="223"/>
      <c r="BN66" s="223"/>
      <c r="BO66" s="223"/>
      <c r="BP66" s="223"/>
      <c r="BQ66" s="223"/>
      <c r="BR66" s="223"/>
      <c r="BS66" s="223"/>
      <c r="BT66" s="223"/>
      <c r="BU66" s="223"/>
      <c r="BV66" s="223"/>
      <c r="BW66" s="223"/>
      <c r="BX66" s="223"/>
      <c r="BY66" s="223"/>
      <c r="BZ66" s="223"/>
      <c r="CA66" s="223"/>
      <c r="CB66" s="223"/>
      <c r="CC66" s="223"/>
      <c r="CD66" s="223"/>
      <c r="CE66" s="223"/>
      <c r="CF66" s="223"/>
      <c r="CG66" s="223"/>
      <c r="CH66" s="223"/>
      <c r="CI66" s="223"/>
      <c r="CJ66" s="223"/>
      <c r="CK66" s="223"/>
      <c r="CL66" s="223"/>
      <c r="CM66" s="223"/>
      <c r="CN66" s="223"/>
      <c r="CO66" s="223"/>
      <c r="CP66" s="223"/>
      <c r="CQ66" s="223"/>
      <c r="CR66" s="223"/>
      <c r="CS66" s="223"/>
      <c r="CT66" s="223"/>
      <c r="CU66" s="223"/>
      <c r="CV66" s="223"/>
      <c r="CW66" s="223"/>
      <c r="CX66" s="223"/>
      <c r="CY66" s="223"/>
      <c r="CZ66" s="223"/>
      <c r="DA66" s="223"/>
      <c r="DB66" s="223"/>
      <c r="DC66" s="223"/>
      <c r="DD66" s="223"/>
      <c r="DE66" s="223"/>
      <c r="DF66" s="223"/>
      <c r="DG66" s="223"/>
      <c r="DH66" s="223"/>
      <c r="DI66" s="223"/>
      <c r="DJ66" s="223"/>
      <c r="DK66" s="223"/>
      <c r="DL66" s="223"/>
      <c r="DM66" s="223"/>
      <c r="DN66" s="223"/>
      <c r="DO66" s="223"/>
      <c r="DP66" s="223"/>
      <c r="DQ66" s="223"/>
      <c r="DR66" s="223"/>
      <c r="DS66" s="223"/>
      <c r="DT66" s="223"/>
      <c r="DU66" s="223"/>
      <c r="DV66" s="223"/>
      <c r="DW66" s="223"/>
      <c r="DX66" s="223"/>
      <c r="DY66" s="223"/>
      <c r="DZ66" s="223"/>
      <c r="EA66" s="223"/>
      <c r="EB66" s="223"/>
      <c r="EC66" s="223"/>
      <c r="ED66" s="223"/>
      <c r="EE66" s="223"/>
      <c r="EF66" s="223"/>
      <c r="EG66" s="223"/>
      <c r="EH66" s="223"/>
      <c r="EI66" s="223"/>
      <c r="EJ66" s="223"/>
      <c r="EK66" s="223"/>
      <c r="EL66" s="223"/>
      <c r="EM66" s="223"/>
      <c r="EN66" s="223"/>
      <c r="EO66" s="223"/>
      <c r="EP66" s="223"/>
      <c r="EQ66" s="223"/>
      <c r="ER66" s="223"/>
      <c r="ES66" s="223"/>
      <c r="ET66" s="223"/>
      <c r="EU66" s="223"/>
      <c r="EV66" s="223"/>
      <c r="EW66" s="223"/>
      <c r="EX66" s="223"/>
      <c r="EY66" s="223"/>
      <c r="EZ66" s="223"/>
      <c r="FA66" s="223"/>
      <c r="FB66" s="223"/>
      <c r="FC66" s="223"/>
      <c r="FD66" s="223"/>
      <c r="FE66" s="223"/>
      <c r="FF66" s="223"/>
      <c r="FG66" s="223"/>
      <c r="FH66" s="223"/>
      <c r="FI66" s="223"/>
      <c r="FJ66" s="223"/>
      <c r="FK66" s="223"/>
      <c r="FL66" s="223"/>
      <c r="FM66" s="223"/>
      <c r="FN66" s="223"/>
      <c r="FO66" s="223"/>
      <c r="FP66" s="223"/>
      <c r="FQ66" s="223"/>
      <c r="FR66" s="223"/>
      <c r="FS66" s="223"/>
      <c r="FT66" s="223"/>
      <c r="FU66" s="223"/>
      <c r="FV66" s="223"/>
      <c r="FW66" s="223"/>
      <c r="FX66" s="223"/>
      <c r="FY66" s="223"/>
      <c r="FZ66" s="223"/>
      <c r="GA66" s="223"/>
      <c r="GB66" s="223"/>
      <c r="GC66" s="223"/>
      <c r="GD66" s="223"/>
      <c r="GE66" s="223"/>
      <c r="GF66" s="223"/>
      <c r="GG66" s="223"/>
      <c r="GH66" s="223"/>
      <c r="GI66" s="223"/>
      <c r="GJ66" s="223"/>
      <c r="GK66" s="223"/>
      <c r="GL66" s="223"/>
      <c r="GM66" s="223"/>
      <c r="GN66" s="223"/>
      <c r="GO66" s="223"/>
      <c r="GP66" s="223"/>
      <c r="GQ66" s="223"/>
      <c r="GR66" s="223"/>
      <c r="GS66" s="223"/>
      <c r="GT66" s="223"/>
      <c r="GU66" s="223"/>
      <c r="GV66" s="223"/>
      <c r="GW66" s="223"/>
      <c r="GX66" s="223"/>
      <c r="GY66" s="223"/>
      <c r="GZ66" s="223"/>
      <c r="HA66" s="223"/>
      <c r="HB66" s="223"/>
      <c r="HC66" s="223"/>
      <c r="HD66" s="223"/>
      <c r="HE66" s="223"/>
      <c r="HF66" s="223"/>
      <c r="HG66" s="223"/>
      <c r="HH66" s="223"/>
      <c r="HI66" s="223"/>
      <c r="HJ66" s="223"/>
      <c r="HK66" s="223"/>
      <c r="HL66" s="223"/>
      <c r="HM66" s="223"/>
      <c r="HN66" s="223"/>
      <c r="HO66" s="223"/>
      <c r="HP66" s="223"/>
      <c r="HQ66" s="223"/>
      <c r="HR66" s="223"/>
      <c r="HS66" s="223"/>
      <c r="HT66" s="223"/>
      <c r="HU66" s="223"/>
      <c r="HV66" s="223"/>
      <c r="HW66" s="223"/>
      <c r="HX66" s="223"/>
      <c r="HY66" s="223"/>
      <c r="HZ66" s="223"/>
      <c r="IA66" s="223"/>
      <c r="IB66" s="223"/>
      <c r="IC66" s="223"/>
      <c r="ID66" s="223"/>
      <c r="IE66" s="223"/>
      <c r="IF66" s="223"/>
      <c r="IG66" s="223"/>
      <c r="IH66" s="223"/>
      <c r="II66" s="223"/>
      <c r="IJ66" s="223"/>
      <c r="IK66" s="223"/>
      <c r="IL66" s="223"/>
      <c r="IM66" s="223"/>
      <c r="IN66" s="223"/>
      <c r="IO66" s="223"/>
      <c r="IP66" s="223"/>
      <c r="IQ66" s="223"/>
      <c r="IR66" s="223"/>
      <c r="IS66" s="223"/>
      <c r="IT66" s="223"/>
      <c r="IU66" s="223"/>
      <c r="IV66" s="223"/>
      <c r="IW66" s="223"/>
      <c r="IX66" s="223"/>
      <c r="IY66" s="223"/>
      <c r="IZ66" s="223"/>
      <c r="JA66" s="223"/>
      <c r="JB66" s="223"/>
      <c r="JC66" s="223"/>
      <c r="JD66" s="223"/>
      <c r="JE66" s="223"/>
      <c r="JF66" s="223"/>
      <c r="JG66" s="223"/>
      <c r="JH66" s="223"/>
      <c r="JI66" s="223"/>
      <c r="JJ66" s="223"/>
      <c r="JK66" s="223"/>
      <c r="JL66" s="223"/>
      <c r="JM66" s="223"/>
      <c r="JN66" s="223"/>
      <c r="JO66" s="223"/>
      <c r="JP66" s="223"/>
      <c r="JQ66" s="223"/>
      <c r="JR66" s="223"/>
      <c r="JS66" s="223"/>
      <c r="JT66" s="223"/>
      <c r="JU66" s="223"/>
      <c r="JV66" s="223"/>
      <c r="JW66" s="223"/>
      <c r="JX66" s="223"/>
      <c r="JY66" s="223"/>
      <c r="JZ66" s="223"/>
      <c r="KA66" s="223"/>
      <c r="KB66" s="223"/>
      <c r="KC66" s="223"/>
      <c r="KD66" s="223"/>
      <c r="KE66" s="223"/>
      <c r="KF66" s="223"/>
      <c r="KG66" s="223"/>
      <c r="KH66" s="223"/>
      <c r="KI66" s="223"/>
      <c r="KJ66" s="223"/>
      <c r="KK66" s="223"/>
      <c r="KL66" s="223"/>
      <c r="KM66" s="223"/>
      <c r="KN66" s="223"/>
      <c r="KO66" s="223"/>
      <c r="KP66" s="223"/>
      <c r="KQ66" s="223"/>
      <c r="KR66" s="223"/>
      <c r="KS66" s="223"/>
      <c r="KT66" s="223"/>
      <c r="KU66" s="223"/>
      <c r="KV66" s="223"/>
      <c r="KW66" s="223"/>
      <c r="KX66" s="223"/>
      <c r="KY66" s="223"/>
      <c r="KZ66" s="223"/>
      <c r="LA66" s="223"/>
      <c r="LB66" s="223"/>
      <c r="LC66" s="223"/>
      <c r="LD66" s="223"/>
      <c r="LE66" s="223"/>
      <c r="LF66" s="223"/>
      <c r="LG66" s="223"/>
      <c r="LH66" s="223"/>
      <c r="LI66" s="223"/>
      <c r="LJ66" s="223"/>
      <c r="LK66" s="223"/>
      <c r="LL66" s="223"/>
      <c r="LM66" s="223"/>
      <c r="LN66" s="223"/>
      <c r="LO66" s="223"/>
      <c r="LP66" s="223"/>
      <c r="LQ66" s="223"/>
      <c r="LR66" s="223"/>
      <c r="LS66" s="223"/>
      <c r="LT66" s="223"/>
      <c r="LU66" s="223"/>
      <c r="LV66" s="223"/>
      <c r="LW66" s="223"/>
      <c r="LX66" s="223"/>
      <c r="LY66" s="223"/>
      <c r="LZ66" s="223"/>
      <c r="MA66" s="223"/>
      <c r="MB66" s="223"/>
      <c r="MC66" s="223"/>
      <c r="MD66" s="223"/>
      <c r="ME66" s="223"/>
      <c r="MF66" s="223"/>
      <c r="MG66" s="223"/>
      <c r="MH66" s="223"/>
      <c r="MI66" s="223"/>
      <c r="MJ66" s="223"/>
      <c r="MK66" s="223"/>
      <c r="ML66" s="223"/>
      <c r="MM66" s="223"/>
      <c r="MN66" s="223"/>
      <c r="MO66" s="223"/>
      <c r="MP66" s="223"/>
      <c r="MQ66" s="223"/>
      <c r="MR66" s="223"/>
      <c r="MS66" s="223"/>
      <c r="MT66" s="223"/>
      <c r="MU66" s="223"/>
      <c r="MV66" s="223"/>
      <c r="MW66" s="223"/>
      <c r="MX66" s="223"/>
      <c r="MY66" s="223"/>
      <c r="MZ66" s="223"/>
      <c r="NA66" s="223"/>
      <c r="NB66" s="223"/>
      <c r="NC66" s="223"/>
      <c r="ND66" s="223"/>
      <c r="NE66" s="223"/>
      <c r="NF66" s="223"/>
      <c r="NG66" s="223"/>
      <c r="NH66" s="223"/>
      <c r="NI66" s="223"/>
      <c r="NJ66" s="223"/>
      <c r="NK66" s="223"/>
      <c r="NL66" s="223"/>
      <c r="NM66" s="223"/>
      <c r="NN66" s="223"/>
      <c r="NO66" s="223"/>
      <c r="NP66" s="223"/>
      <c r="NQ66" s="223"/>
      <c r="NR66" s="223"/>
      <c r="NS66" s="223"/>
      <c r="NT66" s="223"/>
      <c r="NU66" s="223"/>
      <c r="NV66" s="223"/>
      <c r="NW66" s="223"/>
      <c r="NX66" s="223"/>
      <c r="NY66" s="223"/>
      <c r="NZ66" s="223"/>
      <c r="OA66" s="223"/>
      <c r="OB66" s="223"/>
      <c r="OC66" s="223"/>
      <c r="OD66" s="223"/>
      <c r="OE66" s="223"/>
      <c r="OF66" s="223"/>
      <c r="OG66" s="223"/>
      <c r="OH66" s="223"/>
      <c r="OI66" s="223"/>
      <c r="OJ66" s="223"/>
      <c r="OK66" s="223"/>
      <c r="OL66" s="223"/>
      <c r="OM66" s="223"/>
      <c r="ON66" s="223"/>
      <c r="OO66" s="223"/>
      <c r="OP66" s="223"/>
      <c r="OQ66" s="223"/>
      <c r="OR66" s="223"/>
      <c r="OS66" s="223"/>
      <c r="OT66" s="223"/>
      <c r="OU66" s="223"/>
      <c r="OV66" s="223"/>
      <c r="OW66" s="223"/>
      <c r="OX66" s="223"/>
      <c r="OY66" s="223"/>
      <c r="OZ66" s="223"/>
      <c r="PA66" s="223"/>
      <c r="PB66" s="223"/>
      <c r="PC66" s="223"/>
      <c r="PD66" s="223"/>
      <c r="PE66" s="223"/>
      <c r="PF66" s="223"/>
      <c r="PG66" s="223"/>
      <c r="PH66" s="223"/>
      <c r="PI66" s="223"/>
      <c r="PJ66" s="223"/>
      <c r="PK66" s="223"/>
      <c r="PL66" s="223"/>
      <c r="PM66" s="223"/>
      <c r="PN66" s="223"/>
      <c r="PO66" s="223"/>
      <c r="PP66" s="223"/>
      <c r="PQ66" s="223"/>
      <c r="PR66" s="223"/>
      <c r="PS66" s="223"/>
      <c r="PT66" s="223"/>
      <c r="PU66" s="223"/>
      <c r="PV66" s="223"/>
      <c r="PW66" s="223"/>
      <c r="PX66" s="223"/>
      <c r="PY66" s="223"/>
      <c r="PZ66" s="223"/>
      <c r="QA66" s="223"/>
      <c r="QB66" s="223"/>
      <c r="QC66" s="223"/>
      <c r="QD66" s="223"/>
      <c r="QE66" s="223"/>
      <c r="QF66" s="223"/>
      <c r="QG66" s="223"/>
      <c r="QH66" s="223"/>
      <c r="QI66" s="223"/>
      <c r="QJ66" s="223"/>
      <c r="QK66" s="223"/>
      <c r="QL66" s="223"/>
      <c r="QM66" s="223"/>
      <c r="QN66" s="223"/>
      <c r="QO66" s="223"/>
      <c r="QP66" s="223"/>
      <c r="QQ66" s="223"/>
      <c r="QR66" s="223"/>
      <c r="QS66" s="223"/>
      <c r="QT66" s="223"/>
      <c r="QU66" s="223"/>
      <c r="QV66" s="223"/>
      <c r="QW66" s="223"/>
      <c r="QX66" s="223"/>
      <c r="QY66" s="223"/>
      <c r="QZ66" s="223"/>
      <c r="RA66" s="223"/>
      <c r="RB66" s="223"/>
      <c r="RC66" s="223"/>
      <c r="RD66" s="223"/>
      <c r="RE66" s="223"/>
      <c r="RF66" s="223"/>
      <c r="RG66" s="223"/>
      <c r="RH66" s="223"/>
      <c r="RI66" s="223"/>
      <c r="RJ66" s="223"/>
      <c r="RK66" s="223"/>
      <c r="RL66" s="223"/>
      <c r="RM66" s="223"/>
      <c r="RN66" s="223"/>
      <c r="RO66" s="223"/>
      <c r="RP66" s="223"/>
      <c r="RQ66" s="223"/>
      <c r="RR66" s="223"/>
      <c r="RS66" s="223"/>
      <c r="RT66" s="223"/>
      <c r="RU66" s="223"/>
      <c r="RV66" s="223"/>
      <c r="RW66" s="223"/>
      <c r="RX66" s="223"/>
      <c r="RY66" s="223"/>
      <c r="RZ66" s="223"/>
      <c r="SA66" s="223"/>
      <c r="SB66" s="223"/>
      <c r="SC66" s="223"/>
      <c r="SD66" s="223"/>
      <c r="SE66" s="223"/>
      <c r="SF66" s="223"/>
      <c r="SG66" s="223"/>
      <c r="SH66" s="223"/>
      <c r="SI66" s="223"/>
      <c r="SJ66" s="223"/>
      <c r="SK66" s="223"/>
      <c r="SL66" s="223"/>
      <c r="SM66" s="223"/>
      <c r="SN66" s="223"/>
      <c r="SO66" s="223"/>
      <c r="SP66" s="223"/>
      <c r="SQ66" s="223"/>
      <c r="SR66" s="223"/>
      <c r="SS66" s="223"/>
      <c r="ST66" s="223"/>
      <c r="SU66" s="223"/>
      <c r="SV66" s="223"/>
      <c r="SW66" s="223"/>
      <c r="SX66" s="223"/>
      <c r="SY66" s="223"/>
      <c r="SZ66" s="223"/>
      <c r="TA66" s="223"/>
      <c r="TB66" s="223"/>
      <c r="TC66" s="223"/>
      <c r="TD66" s="223"/>
      <c r="TE66" s="223"/>
      <c r="TF66" s="223"/>
      <c r="TG66" s="223"/>
      <c r="TH66" s="223"/>
      <c r="TI66" s="223"/>
      <c r="TJ66" s="223"/>
      <c r="TK66" s="223"/>
      <c r="TL66" s="223"/>
      <c r="TM66" s="223"/>
      <c r="TN66" s="223"/>
      <c r="TO66" s="223"/>
      <c r="TP66" s="223"/>
      <c r="TQ66" s="223"/>
      <c r="TR66" s="223"/>
      <c r="TS66" s="223"/>
      <c r="TT66" s="223"/>
      <c r="TU66" s="223"/>
      <c r="TV66" s="223"/>
      <c r="TW66" s="223"/>
      <c r="TX66" s="223"/>
      <c r="TY66" s="223"/>
      <c r="TZ66" s="223"/>
      <c r="UA66" s="223"/>
      <c r="UB66" s="223"/>
      <c r="UC66" s="223"/>
      <c r="UD66" s="223"/>
      <c r="UE66" s="223"/>
      <c r="UF66" s="223"/>
      <c r="UG66" s="223"/>
      <c r="UH66" s="223"/>
      <c r="UI66" s="223"/>
      <c r="UJ66" s="223"/>
      <c r="UK66" s="223"/>
      <c r="UL66" s="223"/>
      <c r="UM66" s="223"/>
      <c r="UN66" s="223"/>
      <c r="UO66" s="223"/>
      <c r="UP66" s="223"/>
      <c r="UQ66" s="223"/>
      <c r="UR66" s="223"/>
      <c r="US66" s="223"/>
      <c r="UT66" s="223"/>
      <c r="UU66" s="223"/>
      <c r="UV66" s="223"/>
      <c r="UW66" s="223"/>
      <c r="UX66" s="223"/>
      <c r="UY66" s="223"/>
      <c r="UZ66" s="223"/>
      <c r="VA66" s="223"/>
      <c r="VB66" s="223"/>
      <c r="VC66" s="223"/>
      <c r="VD66" s="223"/>
      <c r="VE66" s="223"/>
      <c r="VF66" s="223"/>
      <c r="VG66" s="223"/>
      <c r="VH66" s="223"/>
      <c r="VI66" s="223"/>
    </row>
  </sheetData>
  <sheetProtection algorithmName="SHA-512" hashValue="LLX/uki8VN2fzxro2Zl7gTfja4tosDprvrD6/gIPO6HRT8ekNw0yybxl/HLXc0xDDNoRiZuor9tAYxQtQkPMIQ==" saltValue="gjZa3/DpBJJx8qeSRNEX0Q==" spinCount="100000" sheet="1" objects="1" scenarios="1"/>
  <mergeCells count="10">
    <mergeCell ref="P4:T4"/>
    <mergeCell ref="U4:X4"/>
    <mergeCell ref="Y4:AB4"/>
    <mergeCell ref="AC4:AD4"/>
    <mergeCell ref="A1:N3"/>
    <mergeCell ref="A4:B5"/>
    <mergeCell ref="C4:C5"/>
    <mergeCell ref="D4:M4"/>
    <mergeCell ref="N4:N5"/>
    <mergeCell ref="O4:O5"/>
  </mergeCells>
  <pageMargins left="0.23622047244094491" right="0.23622047244094491" top="0.74803149606299213" bottom="0.74803149606299213" header="0.31496062992125984" footer="0.31496062992125984"/>
  <pageSetup paperSize="9" scale="10" fitToHeight="0" orientation="landscape" horizontalDpi="1200" verticalDpi="1200" r:id="rId1"/>
  <colBreaks count="1" manualBreakCount="1">
    <brk id="30" max="38"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Austropotamobius</vt:lpstr>
      <vt:lpstr>Austropotamobius!Print_Area</vt:lpstr>
      <vt:lpstr>Austropotamobius!Print_Titles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Milena</dc:creator>
  <cp:lastModifiedBy>Milena</cp:lastModifiedBy>
  <dcterms:created xsi:type="dcterms:W3CDTF">2022-02-24T19:55:14Z</dcterms:created>
  <dcterms:modified xsi:type="dcterms:W3CDTF">2022-02-24T19:56:26Z</dcterms:modified>
</cp:coreProperties>
</file>